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crt1 mcu1 itr1 replicates\"/>
    </mc:Choice>
  </mc:AlternateContent>
  <xr:revisionPtr revIDLastSave="0" documentId="13_ncr:1_{09E0BC04-C9A3-4757-8715-DA52027FF7E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stats itr1" sheetId="7" r:id="rId2"/>
    <sheet name="analysis" sheetId="9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38" i="1" l="1"/>
  <c r="C339" i="1"/>
  <c r="C358" i="1"/>
  <c r="D357" i="1"/>
  <c r="H357" i="1"/>
  <c r="I357" i="1"/>
  <c r="D358" i="1"/>
  <c r="H358" i="1" s="1"/>
  <c r="I358" i="1" s="1"/>
  <c r="D359" i="1"/>
  <c r="C359" i="1" s="1"/>
  <c r="H359" i="1" s="1"/>
  <c r="I359" i="1" s="1"/>
  <c r="D360" i="1"/>
  <c r="C360" i="1" s="1"/>
  <c r="H360" i="1" s="1"/>
  <c r="I360" i="1" s="1"/>
  <c r="D361" i="1"/>
  <c r="D362" i="1" s="1"/>
  <c r="C362" i="1" s="1"/>
  <c r="H362" i="1" s="1"/>
  <c r="I362" i="1" s="1"/>
  <c r="H321" i="1"/>
  <c r="I321" i="1" s="1"/>
  <c r="H301" i="1"/>
  <c r="H281" i="1"/>
  <c r="I281" i="1" s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C361" i="1" l="1"/>
  <c r="H361" i="1" s="1"/>
  <c r="I361" i="1" s="1"/>
  <c r="D301" i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38" i="1"/>
  <c r="D319" i="1"/>
  <c r="C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38" i="1" l="1"/>
  <c r="I338" i="1" s="1"/>
  <c r="C322" i="1"/>
  <c r="D324" i="1"/>
  <c r="D325" i="1" s="1"/>
  <c r="C323" i="1"/>
  <c r="H323" i="1" s="1"/>
  <c r="H43" i="1"/>
  <c r="I43" i="1" s="1"/>
  <c r="C6" i="1"/>
  <c r="H6" i="1" s="1"/>
  <c r="I6" i="1" s="1"/>
  <c r="D24" i="1"/>
  <c r="C23" i="1"/>
  <c r="H23" i="1" s="1"/>
  <c r="I23" i="1" s="1"/>
  <c r="I323" i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39" i="1" l="1"/>
  <c r="I339" i="1" s="1"/>
  <c r="H322" i="1"/>
  <c r="I322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D363" i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D365" i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D366" i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D367" i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C367" i="1" l="1"/>
  <c r="H367" i="1" s="1"/>
  <c r="I367" i="1" s="1"/>
  <c r="H51" i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376" i="1" l="1"/>
  <c r="C363" i="1"/>
  <c r="H363" i="1" s="1"/>
  <c r="I363" i="1" s="1"/>
  <c r="C364" i="1"/>
  <c r="H364" i="1" s="1"/>
  <c r="I364" i="1" s="1"/>
  <c r="C365" i="1"/>
  <c r="H365" i="1" s="1"/>
  <c r="I365" i="1" s="1"/>
  <c r="C366" i="1"/>
  <c r="H366" i="1" s="1"/>
  <c r="I366" i="1" s="1"/>
  <c r="H52" i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<sst xmlns="http://schemas.openxmlformats.org/spreadsheetml/2006/main" count="751" uniqueCount="251">
  <si>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</si>
  <si>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</si>
  <si>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</si>
  <si>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</si>
  <si>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</si>
  <si>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</si>
  <si>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</si>
  <si>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</si>
  <si>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</si>
  <si>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</si>
  <si>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</si>
  <si>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</si>
  <si>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</si>
  <si>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</si>
  <si>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</si>
  <si>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</si>
  <si>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</si>
  <si>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</si>
  <si>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</si>
  <si>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</si>
  <si>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</si>
  <si>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</si>
  <si>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</si>
  <si>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</si>
  <si>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</si>
  <si>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</si>
  <si>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</si>
  <si>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</si>
  <si>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</si>
  <si>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</si>
  <si>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</si>
  <si>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</si>
  <si>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</si>
  <si>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</si>
  <si>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</si>
  <si>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</si>
  <si>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</si>
  <si>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</si>
  <si>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</si>
  <si>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</si>
  <si>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</si>
  <si>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</si>
  <si>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</si>
  <si>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</si>
  <si>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</si>
  <si>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</si>
  <si>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</si>
  <si>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</si>
  <si>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</si>
  <si>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</si>
  <si>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</si>
  <si>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</si>
  <si>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</si>
  <si>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</si>
  <si>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</si>
  <si>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</si>
  <si>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</si>
  <si>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</si>
  <si>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</si>
  <si>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</si>
  <si>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</si>
  <si>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</si>
  <si>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</si>
  <si>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</si>
  <si>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</si>
  <si>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</si>
  <si>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</si>
  <si>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</si>
  <si>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</si>
  <si>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</si>
  <si>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</si>
  <si>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</si>
  <si>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</si>
  <si>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4OE EV</t>
  </si>
  <si>
    <t>#days</t>
  </si>
  <si>
    <t>dead</t>
  </si>
  <si>
    <t>condition</t>
  </si>
  <si>
    <t>chi</t>
  </si>
  <si>
    <t>pvalue</t>
  </si>
  <si>
    <t>corrected_pvalue</t>
  </si>
  <si>
    <t>4KO EV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</si>
  <si>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</si>
  <si>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</si>
  <si>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</si>
  <si>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</si>
  <si>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</si>
  <si>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</si>
  <si>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</si>
  <si>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</si>
  <si>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</si>
  <si>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</si>
  <si>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</si>
  <si>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% WT atf6 [105]</t>
  </si>
  <si>
    <t>% C9 atf6 [114]</t>
  </si>
  <si>
    <t>% fmo2 atf6 [68]</t>
  </si>
  <si>
    <t>% 4OE atf6 [69]</t>
  </si>
  <si>
    <t>WT EV v.s. fmo-4 OE EV</t>
  </si>
  <si>
    <t>WT EV v.s. fmo-4 KO EV</t>
  </si>
  <si>
    <t>fmo-2 OE EV v.s. fmo-4 OE EV</t>
  </si>
  <si>
    <t>fmo-2 OE EV v.s. fmo-4 KO EV</t>
  </si>
  <si>
    <t>fmo-4 OE EV v.s. WT EV</t>
  </si>
  <si>
    <t>fmo-4 OE EV v.s. fmo-2 OE EV</t>
  </si>
  <si>
    <t>fmo-4 OE EV v.s. fmo-4 KO EV</t>
  </si>
  <si>
    <t>fmo-4 KO EV v.s. WT EV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</si>
  <si>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</si>
  <si>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</si>
  <si>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</si>
  <si>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</si>
  <si>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</si>
  <si>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</si>
  <si>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</si>
  <si>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</si>
  <si>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</si>
  <si>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</si>
  <si>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</si>
  <si>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</si>
  <si>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</si>
  <si>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</si>
  <si>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</si>
  <si>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</si>
  <si>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</si>
  <si>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</si>
  <si>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</si>
  <si>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</si>
  <si>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</si>
  <si>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</si>
  <si>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</si>
  <si>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</si>
  <si>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</si>
  <si>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</si>
  <si>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</si>
  <si>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</si>
  <si>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</si>
  <si>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</si>
  <si>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</si>
  <si>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</si>
  <si>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</si>
  <si>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</si>
  <si>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</si>
  <si>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</si>
  <si>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</si>
  <si>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</si>
  <si>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</si>
  <si>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</si>
  <si>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</si>
  <si>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</si>
  <si>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</si>
  <si>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</si>
  <si>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</si>
  <si>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</si>
  <si>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</si>
  <si>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</si>
  <si>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</si>
  <si>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</si>
  <si>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</si>
  <si>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</si>
  <si>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</si>
  <si>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</si>
  <si>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</si>
  <si>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</si>
  <si>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</si>
  <si>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</si>
  <si>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</si>
  <si>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</si>
  <si>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</si>
  <si>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</si>
  <si>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</si>
  <si>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</si>
  <si>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4KO atf6 [89]</t>
  </si>
  <si>
    <t>% fmo-2 KO EV [86]</t>
  </si>
  <si>
    <t>WT EV v.s. fmo-2 KO EV</t>
  </si>
  <si>
    <t>fmo-2 OE EV v.s. fmo-2 KO EV</t>
  </si>
  <si>
    <t>fmo-4 OE EV v.s. fmo-2 KO EV</t>
  </si>
  <si>
    <t>fmo-4 KO EV v.s. fmo-2 KO EV</t>
  </si>
  <si>
    <t>fmo-2 KO EV v.s. WT EV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</si>
  <si>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</si>
  <si>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</si>
  <si>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</si>
  <si>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</si>
  <si>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</si>
  <si>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</si>
  <si>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</si>
  <si>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</si>
  <si>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</si>
  <si>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</si>
  <si>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</si>
  <si>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</si>
  <si>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</si>
  <si>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WT drp1</t>
  </si>
  <si>
    <t>4OE DRP1</t>
  </si>
  <si>
    <t>4KO DRP1</t>
  </si>
  <si>
    <t>WT fzo1</t>
  </si>
  <si>
    <t>4OE FZO1</t>
  </si>
  <si>
    <t>4KO fzo-1</t>
  </si>
  <si>
    <t>WT itr1</t>
  </si>
  <si>
    <t>4OE itr1</t>
  </si>
  <si>
    <t>4KO itr1</t>
  </si>
  <si>
    <t>WT scl5</t>
  </si>
  <si>
    <t>4OE scl5</t>
  </si>
  <si>
    <t>4KO scl5</t>
  </si>
  <si>
    <t>WT 50-50</t>
  </si>
  <si>
    <t>4OE 50-50</t>
  </si>
  <si>
    <t>4KO 5050</t>
  </si>
  <si>
    <t>FMO-4 KO EV</t>
  </si>
  <si>
    <t>WT; drp-1 RNAi</t>
  </si>
  <si>
    <t>FMO-4 OE; drp-1 RNAi</t>
  </si>
  <si>
    <t>FMO-4 KO; drp-1 RNAi</t>
  </si>
  <si>
    <t>WT; fzo-1 RNAi</t>
  </si>
  <si>
    <t>FMO-4 OE; fzo-1 RNAi</t>
  </si>
  <si>
    <t>FMO-4 KO; fzo-1 RNAi</t>
  </si>
  <si>
    <t>WT; itr-1 RNAi</t>
  </si>
  <si>
    <t>FMO-4 OE; itr-1 RNAi</t>
  </si>
  <si>
    <t>FMO-4 KO; itr-1 RNAi</t>
  </si>
  <si>
    <t>WT; scl-5 RNAi</t>
  </si>
  <si>
    <t>FMO-4 OE; scl-5 RNAi</t>
  </si>
  <si>
    <t>FMO-4 KO; scl-5 RNAi</t>
  </si>
  <si>
    <t>WT; 50-50 RNAi</t>
  </si>
  <si>
    <t>FMO-4 OE; 50-50 RNAi</t>
  </si>
  <si>
    <t>FMO-4 KO; 50-50 RNAi</t>
  </si>
  <si>
    <t>WT; Empty Vector</t>
  </si>
  <si>
    <t>FMO-4 OE; Empty Vector</t>
  </si>
  <si>
    <t>% WT EV [124]</t>
  </si>
  <si>
    <t>% fmo-4 OE EV [105]</t>
  </si>
  <si>
    <t>% fmo-4 KO EV [110]</t>
  </si>
  <si>
    <t>% WT itr1 [115]</t>
  </si>
  <si>
    <t>% fmo-4 OE itr1 [114]</t>
  </si>
  <si>
    <t>% fmo-4 ko itr1 [120]</t>
  </si>
  <si>
    <t>WT EV v.s. WT itr1</t>
  </si>
  <si>
    <t>WT EV v.s. fmo-4 OE itr1</t>
  </si>
  <si>
    <t>WT EV v.s. fmo-4 ko itr1</t>
  </si>
  <si>
    <t>fmo-4 OE EV v.s. WT itr1</t>
  </si>
  <si>
    <t>fmo-4 OE EV v.s. fmo-4 OE itr1</t>
  </si>
  <si>
    <t>fmo-4 OE EV v.s. fmo-4 ko itr1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</si>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</sst>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66FF33"/>
      <color rgb="FF53DFD8"/>
      <color rgb="FFA828A2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97.58064516129032</c:v>
                </c:pt>
                <c:pt idx="5">
                  <c:v>91.129032258064512</c:v>
                </c:pt>
                <c:pt idx="6">
                  <c:v>82.258064516129039</c:v>
                </c:pt>
                <c:pt idx="7">
                  <c:v>70.161290322580655</c:v>
                </c:pt>
                <c:pt idx="8">
                  <c:v>58.064516129032263</c:v>
                </c:pt>
                <c:pt idx="9">
                  <c:v>37.903225806451616</c:v>
                </c:pt>
                <c:pt idx="10">
                  <c:v>18.548387096774192</c:v>
                </c:pt>
                <c:pt idx="11">
                  <c:v>8.870967741935484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C4E-4EE2-A15A-C43634416888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889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triangle"/>
            <c:size val="1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98.095238095238088</c:v>
                </c:pt>
                <c:pt idx="6">
                  <c:v>91.428571428571431</c:v>
                </c:pt>
                <c:pt idx="7">
                  <c:v>83.80952380952381</c:v>
                </c:pt>
                <c:pt idx="8">
                  <c:v>73.333333333333329</c:v>
                </c:pt>
                <c:pt idx="9">
                  <c:v>58.095238095238102</c:v>
                </c:pt>
                <c:pt idx="10">
                  <c:v>40.952380952380949</c:v>
                </c:pt>
                <c:pt idx="11">
                  <c:v>29.523809523809526</c:v>
                </c:pt>
                <c:pt idx="12">
                  <c:v>15.238095238095239</c:v>
                </c:pt>
                <c:pt idx="13">
                  <c:v>5.7142857142857144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C4E-4EE2-A15A-C43634416888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 EV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13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96.36363636363636</c:v>
                </c:pt>
                <c:pt idx="5">
                  <c:v>90</c:v>
                </c:pt>
                <c:pt idx="6">
                  <c:v>80</c:v>
                </c:pt>
                <c:pt idx="7" formatCode="0">
                  <c:v>64.545454545454547</c:v>
                </c:pt>
                <c:pt idx="8" formatCode="0">
                  <c:v>50</c:v>
                </c:pt>
                <c:pt idx="9" formatCode="0">
                  <c:v>27.27272727272727</c:v>
                </c:pt>
                <c:pt idx="10" formatCode="0">
                  <c:v>10</c:v>
                </c:pt>
                <c:pt idx="11" formatCode="0">
                  <c:v>5.4545454545454541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C4E-4EE2-A15A-C43634416888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fzo-1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97.368421052631575</c:v>
                </c:pt>
                <c:pt idx="6">
                  <c:v>89.473684210526315</c:v>
                </c:pt>
                <c:pt idx="7">
                  <c:v>81.578947368421055</c:v>
                </c:pt>
                <c:pt idx="8">
                  <c:v>75.438596491228068</c:v>
                </c:pt>
                <c:pt idx="9">
                  <c:v>60.526315789473685</c:v>
                </c:pt>
                <c:pt idx="10">
                  <c:v>45.614035087719294</c:v>
                </c:pt>
                <c:pt idx="11" formatCode="General">
                  <c:v>35.964912280701753</c:v>
                </c:pt>
                <c:pt idx="12">
                  <c:v>24.561403508771928</c:v>
                </c:pt>
                <c:pt idx="13">
                  <c:v>15.789473684210526</c:v>
                </c:pt>
                <c:pt idx="14">
                  <c:v>3.5087719298245612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C4E-4EE2-A15A-C43634416888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fzo-1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x"/>
            <c:size val="13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99.122807017543863</c:v>
                </c:pt>
                <c:pt idx="5">
                  <c:v>97.368421052631575</c:v>
                </c:pt>
                <c:pt idx="6">
                  <c:v>87.719298245614027</c:v>
                </c:pt>
                <c:pt idx="7">
                  <c:v>78.94736842105263</c:v>
                </c:pt>
                <c:pt idx="8">
                  <c:v>71.929824561403507</c:v>
                </c:pt>
                <c:pt idx="9">
                  <c:v>55.26315789473685</c:v>
                </c:pt>
                <c:pt idx="10">
                  <c:v>39.473684210526315</c:v>
                </c:pt>
                <c:pt idx="11" formatCode="General">
                  <c:v>30.701754385964914</c:v>
                </c:pt>
                <c:pt idx="12">
                  <c:v>15.789473684210526</c:v>
                </c:pt>
                <c:pt idx="13">
                  <c:v>7.0175438596491224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C4E-4EE2-A15A-C43634416888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fzo-1 RNAi</c:v>
                </c:pt>
              </c:strCache>
              <c:extLst xmlns:c15="http://schemas.microsoft.com/office/drawing/2012/chart"/>
            </c:strRef>
          </c:tx>
          <c:spPr>
            <a:ln w="8572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9"/>
            <c:spPr>
              <a:solidFill>
                <a:srgbClr val="FF0000"/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96.341463414634148</c:v>
                </c:pt>
                <c:pt idx="5">
                  <c:v>90.243902439024396</c:v>
                </c:pt>
                <c:pt idx="6">
                  <c:v>80.487804878048792</c:v>
                </c:pt>
                <c:pt idx="7">
                  <c:v>69.512195121951208</c:v>
                </c:pt>
                <c:pt idx="8" formatCode="0">
                  <c:v>59.756097560975604</c:v>
                </c:pt>
                <c:pt idx="9" formatCode="0">
                  <c:v>50</c:v>
                </c:pt>
                <c:pt idx="10" formatCode="0">
                  <c:v>36.585365853658537</c:v>
                </c:pt>
                <c:pt idx="11" formatCode="0">
                  <c:v>25.609756097560975</c:v>
                </c:pt>
                <c:pt idx="12" formatCode="0">
                  <c:v>9.7560975609756095</c:v>
                </c:pt>
                <c:pt idx="13" formatCode="0">
                  <c:v>2.4390243902439024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C4E-4EE2-A15A-C43634416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91.666666666666657</c:v>
                      </c:pt>
                      <c:pt idx="6">
                        <c:v>83.333333333333343</c:v>
                      </c:pt>
                      <c:pt idx="7">
                        <c:v>70</c:v>
                      </c:pt>
                      <c:pt idx="8">
                        <c:v>59.166666666666664</c:v>
                      </c:pt>
                      <c:pt idx="9">
                        <c:v>39.166666666666664</c:v>
                      </c:pt>
                      <c:pt idx="10">
                        <c:v>22.5</c:v>
                      </c:pt>
                      <c:pt idx="11">
                        <c:v>12.5</c:v>
                      </c:pt>
                      <c:pt idx="12">
                        <c:v>0.83333333333333337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C4E-4EE2-A15A-C4363441688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96.428571428571431</c:v>
                      </c:pt>
                      <c:pt idx="5">
                        <c:v>90.178571428571431</c:v>
                      </c:pt>
                      <c:pt idx="6">
                        <c:v>81.25</c:v>
                      </c:pt>
                      <c:pt idx="7">
                        <c:v>66.071428571428569</c:v>
                      </c:pt>
                      <c:pt idx="8">
                        <c:v>52.678571428571431</c:v>
                      </c:pt>
                      <c:pt idx="9">
                        <c:v>33.035714285714285</c:v>
                      </c:pt>
                      <c:pt idx="10">
                        <c:v>12.5</c:v>
                      </c:pt>
                      <c:pt idx="11">
                        <c:v>8.0357142857142865</c:v>
                      </c:pt>
                      <c:pt idx="12">
                        <c:v>1.7857142857142856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C4E-4EE2-A15A-C436344168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92.473118279569889</c:v>
                      </c:pt>
                      <c:pt idx="5">
                        <c:v>82.795698924731184</c:v>
                      </c:pt>
                      <c:pt idx="6">
                        <c:v>69.892473118279568</c:v>
                      </c:pt>
                      <c:pt idx="7">
                        <c:v>49.462365591397848</c:v>
                      </c:pt>
                      <c:pt idx="8">
                        <c:v>34.408602150537639</c:v>
                      </c:pt>
                      <c:pt idx="9">
                        <c:v>11.827956989247312</c:v>
                      </c:pt>
                      <c:pt idx="10">
                        <c:v>4.3010752688172049</c:v>
                      </c:pt>
                      <c:pt idx="11">
                        <c:v>2.1505376344086025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C4E-4EE2-A15A-C4363441688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97.391304347826093</c:v>
                      </c:pt>
                      <c:pt idx="5">
                        <c:v>90.434782608695656</c:v>
                      </c:pt>
                      <c:pt idx="6">
                        <c:v>79.130434782608688</c:v>
                      </c:pt>
                      <c:pt idx="7">
                        <c:v>38.260869565217391</c:v>
                      </c:pt>
                      <c:pt idx="8" formatCode="0">
                        <c:v>20.869565217391305</c:v>
                      </c:pt>
                      <c:pt idx="9" formatCode="0">
                        <c:v>4.3478260869565215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C4E-4EE2-A15A-C43634416888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93.859649122807014</c:v>
                      </c:pt>
                      <c:pt idx="5">
                        <c:v>87.719298245614027</c:v>
                      </c:pt>
                      <c:pt idx="6">
                        <c:v>75.438596491228068</c:v>
                      </c:pt>
                      <c:pt idx="7">
                        <c:v>29.82456140350877</c:v>
                      </c:pt>
                      <c:pt idx="8">
                        <c:v>10.526315789473683</c:v>
                      </c:pt>
                      <c:pt idx="9">
                        <c:v>3.5087719298245612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C4E-4EE2-A15A-C4363441688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90.833333333333329</c:v>
                      </c:pt>
                      <c:pt idx="5">
                        <c:v>80.833333333333329</c:v>
                      </c:pt>
                      <c:pt idx="6">
                        <c:v>69.166666666666671</c:v>
                      </c:pt>
                      <c:pt idx="7">
                        <c:v>22.5</c:v>
                      </c:pt>
                      <c:pt idx="8">
                        <c:v>6.666666666666667</c:v>
                      </c:pt>
                      <c:pt idx="9" formatCode="0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C4E-4EE2-A15A-C4363441688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scl-5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91.666666666666657</c:v>
                      </c:pt>
                      <c:pt idx="7">
                        <c:v>85</c:v>
                      </c:pt>
                      <c:pt idx="8" formatCode="0">
                        <c:v>74.166666666666671</c:v>
                      </c:pt>
                      <c:pt idx="9" formatCode="0">
                        <c:v>58.333333333333336</c:v>
                      </c:pt>
                      <c:pt idx="10">
                        <c:v>41.666666666666671</c:v>
                      </c:pt>
                      <c:pt idx="11">
                        <c:v>34.166666666666664</c:v>
                      </c:pt>
                      <c:pt idx="12">
                        <c:v>15.833333333333332</c:v>
                      </c:pt>
                      <c:pt idx="13">
                        <c:v>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C4E-4EE2-A15A-C4363441688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scl-5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96.581196581196579</c:v>
                      </c:pt>
                      <c:pt idx="5" formatCode="0">
                        <c:v>94.01709401709401</c:v>
                      </c:pt>
                      <c:pt idx="6" formatCode="0">
                        <c:v>88.888888888888886</c:v>
                      </c:pt>
                      <c:pt idx="7" formatCode="0">
                        <c:v>81.196581196581192</c:v>
                      </c:pt>
                      <c:pt idx="8" formatCode="0">
                        <c:v>70.940170940170944</c:v>
                      </c:pt>
                      <c:pt idx="9" formatCode="0">
                        <c:v>53.846153846153847</c:v>
                      </c:pt>
                      <c:pt idx="10">
                        <c:v>38.461538461538467</c:v>
                      </c:pt>
                      <c:pt idx="11">
                        <c:v>28.205128205128204</c:v>
                      </c:pt>
                      <c:pt idx="12">
                        <c:v>14.529914529914532</c:v>
                      </c:pt>
                      <c:pt idx="13">
                        <c:v>5.982905982905983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C4E-4EE2-A15A-C4363441688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scl-5 RNAi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93.269230769230774</c:v>
                      </c:pt>
                      <c:pt idx="5">
                        <c:v>86.538461538461547</c:v>
                      </c:pt>
                      <c:pt idx="6">
                        <c:v>74.038461538461547</c:v>
                      </c:pt>
                      <c:pt idx="7">
                        <c:v>45.192307692307693</c:v>
                      </c:pt>
                      <c:pt idx="8">
                        <c:v>25.961538461538463</c:v>
                      </c:pt>
                      <c:pt idx="9">
                        <c:v>10.576923076923077</c:v>
                      </c:pt>
                      <c:pt idx="10">
                        <c:v>2.8846153846153846</c:v>
                      </c:pt>
                      <c:pt idx="11">
                        <c:v>1.9230769230769231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C4E-4EE2-A15A-C4363441688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WT;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94.308943089430898</c:v>
                      </c:pt>
                      <c:pt idx="5">
                        <c:v>87.804878048780495</c:v>
                      </c:pt>
                      <c:pt idx="6">
                        <c:v>80.487804878048792</c:v>
                      </c:pt>
                      <c:pt idx="7">
                        <c:v>75.609756097560975</c:v>
                      </c:pt>
                      <c:pt idx="8">
                        <c:v>64.22764227642277</c:v>
                      </c:pt>
                      <c:pt idx="9">
                        <c:v>52.032520325203258</c:v>
                      </c:pt>
                      <c:pt idx="10">
                        <c:v>39.024390243902438</c:v>
                      </c:pt>
                      <c:pt idx="11">
                        <c:v>22.76422764227642</c:v>
                      </c:pt>
                      <c:pt idx="12">
                        <c:v>12.195121951219512</c:v>
                      </c:pt>
                      <c:pt idx="13">
                        <c:v>1.6260162601626018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C4E-4EE2-A15A-C436344168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FMO-4 OE;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88.034188034188034</c:v>
                      </c:pt>
                      <c:pt idx="6">
                        <c:v>77.777777777777786</c:v>
                      </c:pt>
                      <c:pt idx="7">
                        <c:v>71.794871794871796</c:v>
                      </c:pt>
                      <c:pt idx="8">
                        <c:v>57.26495726495726</c:v>
                      </c:pt>
                      <c:pt idx="9">
                        <c:v>47.008547008547005</c:v>
                      </c:pt>
                      <c:pt idx="10">
                        <c:v>30.76923076923077</c:v>
                      </c:pt>
                      <c:pt idx="11">
                        <c:v>18.803418803418804</c:v>
                      </c:pt>
                      <c:pt idx="12">
                        <c:v>8.5470085470085468</c:v>
                      </c:pt>
                      <c:pt idx="13">
                        <c:v>2.5641025641025639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C4E-4EE2-A15A-C436344168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  <c:pt idx="0">
                        <c:v>FMO-4 KO; 50-50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92.10526315789474</c:v>
                      </c:pt>
                      <c:pt idx="5">
                        <c:v>80.701754385964904</c:v>
                      </c:pt>
                      <c:pt idx="6">
                        <c:v>70.175438596491219</c:v>
                      </c:pt>
                      <c:pt idx="7">
                        <c:v>53.508771929824562</c:v>
                      </c:pt>
                      <c:pt idx="8">
                        <c:v>38.596491228070171</c:v>
                      </c:pt>
                      <c:pt idx="9">
                        <c:v>20.175438596491226</c:v>
                      </c:pt>
                      <c:pt idx="10">
                        <c:v>9.6491228070175428</c:v>
                      </c:pt>
                      <c:pt idx="11">
                        <c:v>7.0175438596491224</c:v>
                      </c:pt>
                      <c:pt idx="12">
                        <c:v>2.6315789473684208</c:v>
                      </c:pt>
                      <c:pt idx="13">
                        <c:v>0.8771929824561403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C4E-4EE2-A15A-C436344168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147878518928684"/>
          <c:y val="0.37292477461207441"/>
          <c:w val="0.41504175461535198"/>
          <c:h val="0.43169830908225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6912573428321"/>
          <c:y val="3.511368307877178E-2"/>
          <c:w val="0.72937827450622728"/>
          <c:h val="0.7951447900695581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97.58064516129032</c:v>
                </c:pt>
                <c:pt idx="5">
                  <c:v>91.129032258064512</c:v>
                </c:pt>
                <c:pt idx="6">
                  <c:v>82.258064516129039</c:v>
                </c:pt>
                <c:pt idx="7">
                  <c:v>70.161290322580655</c:v>
                </c:pt>
                <c:pt idx="8">
                  <c:v>58.064516129032263</c:v>
                </c:pt>
                <c:pt idx="9">
                  <c:v>37.903225806451616</c:v>
                </c:pt>
                <c:pt idx="10">
                  <c:v>18.548387096774192</c:v>
                </c:pt>
                <c:pt idx="11">
                  <c:v>8.870967741935484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726-49E8-B1BF-900223BEB5CE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98.095238095238088</c:v>
                </c:pt>
                <c:pt idx="6">
                  <c:v>91.428571428571431</c:v>
                </c:pt>
                <c:pt idx="7">
                  <c:v>83.80952380952381</c:v>
                </c:pt>
                <c:pt idx="8">
                  <c:v>73.333333333333329</c:v>
                </c:pt>
                <c:pt idx="9">
                  <c:v>58.095238095238102</c:v>
                </c:pt>
                <c:pt idx="10">
                  <c:v>40.952380952380949</c:v>
                </c:pt>
                <c:pt idx="11">
                  <c:v>29.523809523809526</c:v>
                </c:pt>
                <c:pt idx="12">
                  <c:v>15.238095238095239</c:v>
                </c:pt>
                <c:pt idx="13">
                  <c:v>5.7142857142857144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726-49E8-B1BF-900223BEB5CE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66FF33"/>
              </a:solidFill>
              <a:prstDash val="solid"/>
              <a:round/>
            </a:ln>
            <a:effectLst/>
          </c:spPr>
          <c:marker>
            <c:symbol val="circle"/>
            <c:size val="18"/>
            <c:spPr>
              <a:solidFill>
                <a:srgbClr val="66FF33"/>
              </a:solidFill>
              <a:ln w="9525">
                <a:solidFill>
                  <a:srgbClr val="66FF3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90.434782608695656</c:v>
                </c:pt>
                <c:pt idx="6">
                  <c:v>79.130434782608688</c:v>
                </c:pt>
                <c:pt idx="7">
                  <c:v>38.260869565217391</c:v>
                </c:pt>
                <c:pt idx="8" formatCode="0">
                  <c:v>20.869565217391305</c:v>
                </c:pt>
                <c:pt idx="9" formatCode="0">
                  <c:v>4.3478260869565215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726-49E8-B1BF-900223BEB5CE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66FF33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93.859649122807014</c:v>
                </c:pt>
                <c:pt idx="5">
                  <c:v>87.719298245614027</c:v>
                </c:pt>
                <c:pt idx="6">
                  <c:v>75.438596491228068</c:v>
                </c:pt>
                <c:pt idx="7">
                  <c:v>29.82456140350877</c:v>
                </c:pt>
                <c:pt idx="8">
                  <c:v>10.526315789473683</c:v>
                </c:pt>
                <c:pt idx="9">
                  <c:v>3.5087719298245612</c:v>
                </c:pt>
                <c:pt idx="10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726-49E8-B1BF-900223BEB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 EV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diamond"/>
                  <c:size val="15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96.36363636363636</c:v>
                      </c:pt>
                      <c:pt idx="5">
                        <c:v>90</c:v>
                      </c:pt>
                      <c:pt idx="6">
                        <c:v>80</c:v>
                      </c:pt>
                      <c:pt idx="7" formatCode="0">
                        <c:v>64.545454545454547</c:v>
                      </c:pt>
                      <c:pt idx="8" formatCode="0">
                        <c:v>50</c:v>
                      </c:pt>
                      <c:pt idx="9" formatCode="0">
                        <c:v>27.27272727272727</c:v>
                      </c:pt>
                      <c:pt idx="10" formatCode="0">
                        <c:v>10</c:v>
                      </c:pt>
                      <c:pt idx="11" formatCode="0">
                        <c:v>5.4545454545454541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9726-49E8-B1BF-900223BEB5C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91.666666666666657</c:v>
                      </c:pt>
                      <c:pt idx="6">
                        <c:v>83.333333333333343</c:v>
                      </c:pt>
                      <c:pt idx="7">
                        <c:v>70</c:v>
                      </c:pt>
                      <c:pt idx="8">
                        <c:v>59.166666666666664</c:v>
                      </c:pt>
                      <c:pt idx="9">
                        <c:v>39.166666666666664</c:v>
                      </c:pt>
                      <c:pt idx="10">
                        <c:v>22.5</c:v>
                      </c:pt>
                      <c:pt idx="11">
                        <c:v>12.5</c:v>
                      </c:pt>
                      <c:pt idx="12">
                        <c:v>0.83333333333333337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726-49E8-B1BF-900223BEB5C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96.428571428571431</c:v>
                      </c:pt>
                      <c:pt idx="5">
                        <c:v>90.178571428571431</c:v>
                      </c:pt>
                      <c:pt idx="6">
                        <c:v>81.25</c:v>
                      </c:pt>
                      <c:pt idx="7">
                        <c:v>66.071428571428569</c:v>
                      </c:pt>
                      <c:pt idx="8">
                        <c:v>52.678571428571431</c:v>
                      </c:pt>
                      <c:pt idx="9">
                        <c:v>33.035714285714285</c:v>
                      </c:pt>
                      <c:pt idx="10">
                        <c:v>12.5</c:v>
                      </c:pt>
                      <c:pt idx="11">
                        <c:v>8.0357142857142865</c:v>
                      </c:pt>
                      <c:pt idx="12">
                        <c:v>1.7857142857142856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726-49E8-B1BF-900223BEB5C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92.473118279569889</c:v>
                      </c:pt>
                      <c:pt idx="5">
                        <c:v>82.795698924731184</c:v>
                      </c:pt>
                      <c:pt idx="6">
                        <c:v>69.892473118279568</c:v>
                      </c:pt>
                      <c:pt idx="7">
                        <c:v>49.462365591397848</c:v>
                      </c:pt>
                      <c:pt idx="8">
                        <c:v>34.408602150537639</c:v>
                      </c:pt>
                      <c:pt idx="9">
                        <c:v>11.827956989247312</c:v>
                      </c:pt>
                      <c:pt idx="10">
                        <c:v>4.3010752688172049</c:v>
                      </c:pt>
                      <c:pt idx="11">
                        <c:v>2.1505376344086025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726-49E8-B1BF-900223BEB5C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fzo-1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97.368421052631575</c:v>
                      </c:pt>
                      <c:pt idx="6">
                        <c:v>89.473684210526315</c:v>
                      </c:pt>
                      <c:pt idx="7">
                        <c:v>81.578947368421055</c:v>
                      </c:pt>
                      <c:pt idx="8">
                        <c:v>75.438596491228068</c:v>
                      </c:pt>
                      <c:pt idx="9">
                        <c:v>60.526315789473685</c:v>
                      </c:pt>
                      <c:pt idx="10">
                        <c:v>45.614035087719294</c:v>
                      </c:pt>
                      <c:pt idx="11" formatCode="General">
                        <c:v>35.964912280701753</c:v>
                      </c:pt>
                      <c:pt idx="12">
                        <c:v>24.561403508771928</c:v>
                      </c:pt>
                      <c:pt idx="13">
                        <c:v>15.789473684210526</c:v>
                      </c:pt>
                      <c:pt idx="14">
                        <c:v>3.5087719298245612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726-49E8-B1BF-900223BEB5C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fzo-1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99.122807017543863</c:v>
                      </c:pt>
                      <c:pt idx="5">
                        <c:v>97.368421052631575</c:v>
                      </c:pt>
                      <c:pt idx="6">
                        <c:v>87.719298245614027</c:v>
                      </c:pt>
                      <c:pt idx="7">
                        <c:v>78.94736842105263</c:v>
                      </c:pt>
                      <c:pt idx="8">
                        <c:v>71.929824561403507</c:v>
                      </c:pt>
                      <c:pt idx="9">
                        <c:v>55.26315789473685</c:v>
                      </c:pt>
                      <c:pt idx="10">
                        <c:v>39.473684210526315</c:v>
                      </c:pt>
                      <c:pt idx="11" formatCode="General">
                        <c:v>30.701754385964914</c:v>
                      </c:pt>
                      <c:pt idx="12">
                        <c:v>15.789473684210526</c:v>
                      </c:pt>
                      <c:pt idx="13">
                        <c:v>7.0175438596491224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726-49E8-B1BF-900223BEB5C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fzo-1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96.341463414634148</c:v>
                      </c:pt>
                      <c:pt idx="5">
                        <c:v>90.243902439024396</c:v>
                      </c:pt>
                      <c:pt idx="6">
                        <c:v>80.487804878048792</c:v>
                      </c:pt>
                      <c:pt idx="7">
                        <c:v>69.512195121951208</c:v>
                      </c:pt>
                      <c:pt idx="8" formatCode="0">
                        <c:v>59.756097560975604</c:v>
                      </c:pt>
                      <c:pt idx="9" formatCode="0">
                        <c:v>50</c:v>
                      </c:pt>
                      <c:pt idx="10" formatCode="0">
                        <c:v>36.585365853658537</c:v>
                      </c:pt>
                      <c:pt idx="11" formatCode="0">
                        <c:v>25.609756097560975</c:v>
                      </c:pt>
                      <c:pt idx="12" formatCode="0">
                        <c:v>9.7560975609756095</c:v>
                      </c:pt>
                      <c:pt idx="13" formatCode="0">
                        <c:v>2.4390243902439024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26-49E8-B1BF-900223BEB5C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762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plus"/>
                  <c:size val="19"/>
                  <c:spPr>
                    <a:noFill/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90.833333333333329</c:v>
                      </c:pt>
                      <c:pt idx="5">
                        <c:v>80.833333333333329</c:v>
                      </c:pt>
                      <c:pt idx="6">
                        <c:v>69.166666666666671</c:v>
                      </c:pt>
                      <c:pt idx="7">
                        <c:v>22.5</c:v>
                      </c:pt>
                      <c:pt idx="8">
                        <c:v>6.666666666666667</c:v>
                      </c:pt>
                      <c:pt idx="9" formatCode="0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726-49E8-B1BF-900223BEB5C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scl-5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91.666666666666657</c:v>
                      </c:pt>
                      <c:pt idx="7">
                        <c:v>85</c:v>
                      </c:pt>
                      <c:pt idx="8" formatCode="0">
                        <c:v>74.166666666666671</c:v>
                      </c:pt>
                      <c:pt idx="9" formatCode="0">
                        <c:v>58.333333333333336</c:v>
                      </c:pt>
                      <c:pt idx="10">
                        <c:v>41.666666666666671</c:v>
                      </c:pt>
                      <c:pt idx="11">
                        <c:v>34.166666666666664</c:v>
                      </c:pt>
                      <c:pt idx="12">
                        <c:v>15.833333333333332</c:v>
                      </c:pt>
                      <c:pt idx="13">
                        <c:v>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726-49E8-B1BF-900223BEB5C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scl-5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96.581196581196579</c:v>
                      </c:pt>
                      <c:pt idx="5" formatCode="0">
                        <c:v>94.01709401709401</c:v>
                      </c:pt>
                      <c:pt idx="6" formatCode="0">
                        <c:v>88.888888888888886</c:v>
                      </c:pt>
                      <c:pt idx="7" formatCode="0">
                        <c:v>81.196581196581192</c:v>
                      </c:pt>
                      <c:pt idx="8" formatCode="0">
                        <c:v>70.940170940170944</c:v>
                      </c:pt>
                      <c:pt idx="9" formatCode="0">
                        <c:v>53.846153846153847</c:v>
                      </c:pt>
                      <c:pt idx="10">
                        <c:v>38.461538461538467</c:v>
                      </c:pt>
                      <c:pt idx="11">
                        <c:v>28.205128205128204</c:v>
                      </c:pt>
                      <c:pt idx="12">
                        <c:v>14.529914529914532</c:v>
                      </c:pt>
                      <c:pt idx="13">
                        <c:v>5.982905982905983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726-49E8-B1BF-900223BEB5C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scl-5 RNAi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93.269230769230774</c:v>
                      </c:pt>
                      <c:pt idx="5">
                        <c:v>86.538461538461547</c:v>
                      </c:pt>
                      <c:pt idx="6">
                        <c:v>74.038461538461547</c:v>
                      </c:pt>
                      <c:pt idx="7">
                        <c:v>45.192307692307693</c:v>
                      </c:pt>
                      <c:pt idx="8">
                        <c:v>25.961538461538463</c:v>
                      </c:pt>
                      <c:pt idx="9">
                        <c:v>10.576923076923077</c:v>
                      </c:pt>
                      <c:pt idx="10">
                        <c:v>2.8846153846153846</c:v>
                      </c:pt>
                      <c:pt idx="11">
                        <c:v>1.9230769230769231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726-49E8-B1BF-900223BEB5C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WT;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94.308943089430898</c:v>
                      </c:pt>
                      <c:pt idx="5">
                        <c:v>87.804878048780495</c:v>
                      </c:pt>
                      <c:pt idx="6">
                        <c:v>80.487804878048792</c:v>
                      </c:pt>
                      <c:pt idx="7">
                        <c:v>75.609756097560975</c:v>
                      </c:pt>
                      <c:pt idx="8">
                        <c:v>64.22764227642277</c:v>
                      </c:pt>
                      <c:pt idx="9">
                        <c:v>52.032520325203258</c:v>
                      </c:pt>
                      <c:pt idx="10">
                        <c:v>39.024390243902438</c:v>
                      </c:pt>
                      <c:pt idx="11">
                        <c:v>22.76422764227642</c:v>
                      </c:pt>
                      <c:pt idx="12">
                        <c:v>12.195121951219512</c:v>
                      </c:pt>
                      <c:pt idx="13">
                        <c:v>1.6260162601626018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726-49E8-B1BF-900223BEB5C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FMO-4 OE;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88.034188034188034</c:v>
                      </c:pt>
                      <c:pt idx="6">
                        <c:v>77.777777777777786</c:v>
                      </c:pt>
                      <c:pt idx="7">
                        <c:v>71.794871794871796</c:v>
                      </c:pt>
                      <c:pt idx="8">
                        <c:v>57.26495726495726</c:v>
                      </c:pt>
                      <c:pt idx="9">
                        <c:v>47.008547008547005</c:v>
                      </c:pt>
                      <c:pt idx="10">
                        <c:v>30.76923076923077</c:v>
                      </c:pt>
                      <c:pt idx="11">
                        <c:v>18.803418803418804</c:v>
                      </c:pt>
                      <c:pt idx="12">
                        <c:v>8.5470085470085468</c:v>
                      </c:pt>
                      <c:pt idx="13">
                        <c:v>2.5641025641025639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726-49E8-B1BF-900223BEB5C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  <c:pt idx="0">
                        <c:v>FMO-4 KO; 50-50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92.10526315789474</c:v>
                      </c:pt>
                      <c:pt idx="5">
                        <c:v>80.701754385964904</c:v>
                      </c:pt>
                      <c:pt idx="6">
                        <c:v>70.175438596491219</c:v>
                      </c:pt>
                      <c:pt idx="7">
                        <c:v>53.508771929824562</c:v>
                      </c:pt>
                      <c:pt idx="8">
                        <c:v>38.596491228070171</c:v>
                      </c:pt>
                      <c:pt idx="9">
                        <c:v>20.175438596491226</c:v>
                      </c:pt>
                      <c:pt idx="10">
                        <c:v>9.6491228070175428</c:v>
                      </c:pt>
                      <c:pt idx="11">
                        <c:v>7.0175438596491224</c:v>
                      </c:pt>
                      <c:pt idx="12">
                        <c:v>2.6315789473684208</c:v>
                      </c:pt>
                      <c:pt idx="13">
                        <c:v>0.8771929824561403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726-49E8-B1BF-900223BEB5C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09570171971749"/>
          <c:y val="0.51366973311504383"/>
          <c:w val="0.37902393987104543"/>
          <c:h val="0.32365897022773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97.58064516129032</c:v>
                </c:pt>
                <c:pt idx="5">
                  <c:v>91.129032258064512</c:v>
                </c:pt>
                <c:pt idx="6">
                  <c:v>82.258064516129039</c:v>
                </c:pt>
                <c:pt idx="7">
                  <c:v>70.161290322580655</c:v>
                </c:pt>
                <c:pt idx="8">
                  <c:v>58.064516129032263</c:v>
                </c:pt>
                <c:pt idx="9">
                  <c:v>37.903225806451616</c:v>
                </c:pt>
                <c:pt idx="10">
                  <c:v>18.548387096774192</c:v>
                </c:pt>
                <c:pt idx="11">
                  <c:v>8.870967741935484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5D7-4BB0-B27C-9516B50FA53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98.095238095238088</c:v>
                </c:pt>
                <c:pt idx="6">
                  <c:v>91.428571428571431</c:v>
                </c:pt>
                <c:pt idx="7">
                  <c:v>83.80952380952381</c:v>
                </c:pt>
                <c:pt idx="8">
                  <c:v>73.333333333333329</c:v>
                </c:pt>
                <c:pt idx="9">
                  <c:v>58.095238095238102</c:v>
                </c:pt>
                <c:pt idx="10">
                  <c:v>40.952380952380949</c:v>
                </c:pt>
                <c:pt idx="11">
                  <c:v>29.523809523809526</c:v>
                </c:pt>
                <c:pt idx="12">
                  <c:v>15.238095238095239</c:v>
                </c:pt>
                <c:pt idx="13">
                  <c:v>5.7142857142857144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5D7-4BB0-B27C-9516B50FA53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 EV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96.36363636363636</c:v>
                </c:pt>
                <c:pt idx="5">
                  <c:v>90</c:v>
                </c:pt>
                <c:pt idx="6">
                  <c:v>80</c:v>
                </c:pt>
                <c:pt idx="7" formatCode="0">
                  <c:v>64.545454545454547</c:v>
                </c:pt>
                <c:pt idx="8" formatCode="0">
                  <c:v>50</c:v>
                </c:pt>
                <c:pt idx="9" formatCode="0">
                  <c:v>27.27272727272727</c:v>
                </c:pt>
                <c:pt idx="10" formatCode="0">
                  <c:v>10</c:v>
                </c:pt>
                <c:pt idx="11" formatCode="0">
                  <c:v>5.4545454545454541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5D7-4BB0-B27C-9516B50FA53F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scl-5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lifespan!$AA$6:$AA$24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99.166666666666671</c:v>
                </c:pt>
                <c:pt idx="5">
                  <c:v>96.666666666666671</c:v>
                </c:pt>
                <c:pt idx="6">
                  <c:v>91.666666666666657</c:v>
                </c:pt>
                <c:pt idx="7">
                  <c:v>85</c:v>
                </c:pt>
                <c:pt idx="8" formatCode="0">
                  <c:v>74.166666666666671</c:v>
                </c:pt>
                <c:pt idx="9" formatCode="0">
                  <c:v>58.333333333333336</c:v>
                </c:pt>
                <c:pt idx="10">
                  <c:v>41.666666666666671</c:v>
                </c:pt>
                <c:pt idx="11">
                  <c:v>34.166666666666664</c:v>
                </c:pt>
                <c:pt idx="12">
                  <c:v>15.833333333333332</c:v>
                </c:pt>
                <c:pt idx="13">
                  <c:v>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D5D7-4BB0-B27C-9516B50FA53F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FMO-4 OE; scl-5 RNAi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lifespan!$AB$6:$AB$24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96.581196581196579</c:v>
                </c:pt>
                <c:pt idx="5" formatCode="0">
                  <c:v>94.01709401709401</c:v>
                </c:pt>
                <c:pt idx="6" formatCode="0">
                  <c:v>88.888888888888886</c:v>
                </c:pt>
                <c:pt idx="7" formatCode="0">
                  <c:v>81.196581196581192</c:v>
                </c:pt>
                <c:pt idx="8" formatCode="0">
                  <c:v>70.940170940170944</c:v>
                </c:pt>
                <c:pt idx="9" formatCode="0">
                  <c:v>53.846153846153847</c:v>
                </c:pt>
                <c:pt idx="10">
                  <c:v>38.461538461538467</c:v>
                </c:pt>
                <c:pt idx="11">
                  <c:v>28.205128205128204</c:v>
                </c:pt>
                <c:pt idx="12">
                  <c:v>14.529914529914532</c:v>
                </c:pt>
                <c:pt idx="13">
                  <c:v>5.982905982905983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D5D7-4BB0-B27C-9516B50FA53F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  <c:pt idx="0">
                  <c:v>FMO-4 KO; scl-5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lifespan!$AC$6:$AC$24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93.269230769230774</c:v>
                </c:pt>
                <c:pt idx="5">
                  <c:v>86.538461538461547</c:v>
                </c:pt>
                <c:pt idx="6">
                  <c:v>74.038461538461547</c:v>
                </c:pt>
                <c:pt idx="7">
                  <c:v>45.192307692307693</c:v>
                </c:pt>
                <c:pt idx="8">
                  <c:v>25.961538461538463</c:v>
                </c:pt>
                <c:pt idx="9">
                  <c:v>10.576923076923077</c:v>
                </c:pt>
                <c:pt idx="10">
                  <c:v>2.8846153846153846</c:v>
                </c:pt>
                <c:pt idx="11">
                  <c:v>1.9230769230769231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D5D7-4BB0-B27C-9516B50FA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91.666666666666657</c:v>
                      </c:pt>
                      <c:pt idx="6">
                        <c:v>83.333333333333343</c:v>
                      </c:pt>
                      <c:pt idx="7">
                        <c:v>70</c:v>
                      </c:pt>
                      <c:pt idx="8">
                        <c:v>59.166666666666664</c:v>
                      </c:pt>
                      <c:pt idx="9">
                        <c:v>39.166666666666664</c:v>
                      </c:pt>
                      <c:pt idx="10">
                        <c:v>22.5</c:v>
                      </c:pt>
                      <c:pt idx="11">
                        <c:v>12.5</c:v>
                      </c:pt>
                      <c:pt idx="12">
                        <c:v>0.83333333333333337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D5D7-4BB0-B27C-9516B50FA53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96.428571428571431</c:v>
                      </c:pt>
                      <c:pt idx="5">
                        <c:v>90.178571428571431</c:v>
                      </c:pt>
                      <c:pt idx="6">
                        <c:v>81.25</c:v>
                      </c:pt>
                      <c:pt idx="7">
                        <c:v>66.071428571428569</c:v>
                      </c:pt>
                      <c:pt idx="8">
                        <c:v>52.678571428571431</c:v>
                      </c:pt>
                      <c:pt idx="9">
                        <c:v>33.035714285714285</c:v>
                      </c:pt>
                      <c:pt idx="10">
                        <c:v>12.5</c:v>
                      </c:pt>
                      <c:pt idx="11">
                        <c:v>8.0357142857142865</c:v>
                      </c:pt>
                      <c:pt idx="12">
                        <c:v>1.7857142857142856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5D7-4BB0-B27C-9516B50FA53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drp-1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92.473118279569889</c:v>
                      </c:pt>
                      <c:pt idx="5">
                        <c:v>82.795698924731184</c:v>
                      </c:pt>
                      <c:pt idx="6">
                        <c:v>69.892473118279568</c:v>
                      </c:pt>
                      <c:pt idx="7">
                        <c:v>49.462365591397848</c:v>
                      </c:pt>
                      <c:pt idx="8">
                        <c:v>34.408602150537639</c:v>
                      </c:pt>
                      <c:pt idx="9">
                        <c:v>11.827956989247312</c:v>
                      </c:pt>
                      <c:pt idx="10">
                        <c:v>4.3010752688172049</c:v>
                      </c:pt>
                      <c:pt idx="11">
                        <c:v>2.1505376344086025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5D7-4BB0-B27C-9516B50FA53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fzo-1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97.368421052631575</c:v>
                      </c:pt>
                      <c:pt idx="6">
                        <c:v>89.473684210526315</c:v>
                      </c:pt>
                      <c:pt idx="7">
                        <c:v>81.578947368421055</c:v>
                      </c:pt>
                      <c:pt idx="8">
                        <c:v>75.438596491228068</c:v>
                      </c:pt>
                      <c:pt idx="9">
                        <c:v>60.526315789473685</c:v>
                      </c:pt>
                      <c:pt idx="10">
                        <c:v>45.614035087719294</c:v>
                      </c:pt>
                      <c:pt idx="11" formatCode="General">
                        <c:v>35.964912280701753</c:v>
                      </c:pt>
                      <c:pt idx="12">
                        <c:v>24.561403508771928</c:v>
                      </c:pt>
                      <c:pt idx="13">
                        <c:v>15.789473684210526</c:v>
                      </c:pt>
                      <c:pt idx="14">
                        <c:v>3.5087719298245612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5D7-4BB0-B27C-9516B50FA53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fzo-1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99.122807017543863</c:v>
                      </c:pt>
                      <c:pt idx="5">
                        <c:v>97.368421052631575</c:v>
                      </c:pt>
                      <c:pt idx="6">
                        <c:v>87.719298245614027</c:v>
                      </c:pt>
                      <c:pt idx="7">
                        <c:v>78.94736842105263</c:v>
                      </c:pt>
                      <c:pt idx="8">
                        <c:v>71.929824561403507</c:v>
                      </c:pt>
                      <c:pt idx="9">
                        <c:v>55.26315789473685</c:v>
                      </c:pt>
                      <c:pt idx="10">
                        <c:v>39.473684210526315</c:v>
                      </c:pt>
                      <c:pt idx="11" formatCode="General">
                        <c:v>30.701754385964914</c:v>
                      </c:pt>
                      <c:pt idx="12">
                        <c:v>15.789473684210526</c:v>
                      </c:pt>
                      <c:pt idx="13">
                        <c:v>7.0175438596491224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5D7-4BB0-B27C-9516B50FA53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fzo-1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96.341463414634148</c:v>
                      </c:pt>
                      <c:pt idx="5">
                        <c:v>90.243902439024396</c:v>
                      </c:pt>
                      <c:pt idx="6">
                        <c:v>80.487804878048792</c:v>
                      </c:pt>
                      <c:pt idx="7">
                        <c:v>69.512195121951208</c:v>
                      </c:pt>
                      <c:pt idx="8" formatCode="0">
                        <c:v>59.756097560975604</c:v>
                      </c:pt>
                      <c:pt idx="9" formatCode="0">
                        <c:v>50</c:v>
                      </c:pt>
                      <c:pt idx="10" formatCode="0">
                        <c:v>36.585365853658537</c:v>
                      </c:pt>
                      <c:pt idx="11" formatCode="0">
                        <c:v>25.609756097560975</c:v>
                      </c:pt>
                      <c:pt idx="12" formatCode="0">
                        <c:v>9.7560975609756095</c:v>
                      </c:pt>
                      <c:pt idx="13" formatCode="0">
                        <c:v>2.4390243902439024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5D7-4BB0-B27C-9516B50FA53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97.391304347826093</c:v>
                      </c:pt>
                      <c:pt idx="5">
                        <c:v>90.434782608695656</c:v>
                      </c:pt>
                      <c:pt idx="6">
                        <c:v>79.130434782608688</c:v>
                      </c:pt>
                      <c:pt idx="7">
                        <c:v>38.260869565217391</c:v>
                      </c:pt>
                      <c:pt idx="8" formatCode="0">
                        <c:v>20.869565217391305</c:v>
                      </c:pt>
                      <c:pt idx="9" formatCode="0">
                        <c:v>4.3478260869565215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5D7-4BB0-B27C-9516B50FA53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93.859649122807014</c:v>
                      </c:pt>
                      <c:pt idx="5">
                        <c:v>87.719298245614027</c:v>
                      </c:pt>
                      <c:pt idx="6">
                        <c:v>75.438596491228068</c:v>
                      </c:pt>
                      <c:pt idx="7">
                        <c:v>29.82456140350877</c:v>
                      </c:pt>
                      <c:pt idx="8">
                        <c:v>10.526315789473683</c:v>
                      </c:pt>
                      <c:pt idx="9">
                        <c:v>3.5087719298245612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5D7-4BB0-B27C-9516B50FA53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90.833333333333329</c:v>
                      </c:pt>
                      <c:pt idx="5">
                        <c:v>80.833333333333329</c:v>
                      </c:pt>
                      <c:pt idx="6">
                        <c:v>69.166666666666671</c:v>
                      </c:pt>
                      <c:pt idx="7">
                        <c:v>22.5</c:v>
                      </c:pt>
                      <c:pt idx="8">
                        <c:v>6.666666666666667</c:v>
                      </c:pt>
                      <c:pt idx="9" formatCode="0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5D7-4BB0-B27C-9516B50FA53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WT;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94.308943089430898</c:v>
                      </c:pt>
                      <c:pt idx="5">
                        <c:v>87.804878048780495</c:v>
                      </c:pt>
                      <c:pt idx="6">
                        <c:v>80.487804878048792</c:v>
                      </c:pt>
                      <c:pt idx="7">
                        <c:v>75.609756097560975</c:v>
                      </c:pt>
                      <c:pt idx="8">
                        <c:v>64.22764227642277</c:v>
                      </c:pt>
                      <c:pt idx="9">
                        <c:v>52.032520325203258</c:v>
                      </c:pt>
                      <c:pt idx="10">
                        <c:v>39.024390243902438</c:v>
                      </c:pt>
                      <c:pt idx="11">
                        <c:v>22.76422764227642</c:v>
                      </c:pt>
                      <c:pt idx="12">
                        <c:v>12.195121951219512</c:v>
                      </c:pt>
                      <c:pt idx="13">
                        <c:v>1.6260162601626018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5D7-4BB0-B27C-9516B50FA53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FMO-4 OE;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88.034188034188034</c:v>
                      </c:pt>
                      <c:pt idx="6">
                        <c:v>77.777777777777786</c:v>
                      </c:pt>
                      <c:pt idx="7">
                        <c:v>71.794871794871796</c:v>
                      </c:pt>
                      <c:pt idx="8">
                        <c:v>57.26495726495726</c:v>
                      </c:pt>
                      <c:pt idx="9">
                        <c:v>47.008547008547005</c:v>
                      </c:pt>
                      <c:pt idx="10">
                        <c:v>30.76923076923077</c:v>
                      </c:pt>
                      <c:pt idx="11">
                        <c:v>18.803418803418804</c:v>
                      </c:pt>
                      <c:pt idx="12">
                        <c:v>8.5470085470085468</c:v>
                      </c:pt>
                      <c:pt idx="13">
                        <c:v>2.5641025641025639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5D7-4BB0-B27C-9516B50FA53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  <c:pt idx="0">
                        <c:v>FMO-4 KO; 50-50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92.10526315789474</c:v>
                      </c:pt>
                      <c:pt idx="5">
                        <c:v>80.701754385964904</c:v>
                      </c:pt>
                      <c:pt idx="6">
                        <c:v>70.175438596491219</c:v>
                      </c:pt>
                      <c:pt idx="7">
                        <c:v>53.508771929824562</c:v>
                      </c:pt>
                      <c:pt idx="8">
                        <c:v>38.596491228070171</c:v>
                      </c:pt>
                      <c:pt idx="9">
                        <c:v>20.175438596491226</c:v>
                      </c:pt>
                      <c:pt idx="10">
                        <c:v>9.6491228070175428</c:v>
                      </c:pt>
                      <c:pt idx="11">
                        <c:v>7.0175438596491224</c:v>
                      </c:pt>
                      <c:pt idx="12">
                        <c:v>2.6315789473684208</c:v>
                      </c:pt>
                      <c:pt idx="13">
                        <c:v>0.8771929824561403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5D7-4BB0-B27C-9516B50FA53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61528956884874"/>
          <c:y val="0.18837556494253724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97.58064516129032</c:v>
                </c:pt>
                <c:pt idx="5">
                  <c:v>91.129032258064512</c:v>
                </c:pt>
                <c:pt idx="6">
                  <c:v>82.258064516129039</c:v>
                </c:pt>
                <c:pt idx="7">
                  <c:v>70.161290322580655</c:v>
                </c:pt>
                <c:pt idx="8">
                  <c:v>58.064516129032263</c:v>
                </c:pt>
                <c:pt idx="9">
                  <c:v>37.903225806451616</c:v>
                </c:pt>
                <c:pt idx="10">
                  <c:v>18.548387096774192</c:v>
                </c:pt>
                <c:pt idx="11">
                  <c:v>8.870967741935484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60F-4464-BC32-990A39798ED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889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triangle"/>
            <c:size val="1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98.095238095238088</c:v>
                </c:pt>
                <c:pt idx="6">
                  <c:v>91.428571428571431</c:v>
                </c:pt>
                <c:pt idx="7">
                  <c:v>83.80952380952381</c:v>
                </c:pt>
                <c:pt idx="8">
                  <c:v>73.333333333333329</c:v>
                </c:pt>
                <c:pt idx="9">
                  <c:v>58.095238095238102</c:v>
                </c:pt>
                <c:pt idx="10">
                  <c:v>40.952380952380949</c:v>
                </c:pt>
                <c:pt idx="11">
                  <c:v>29.523809523809526</c:v>
                </c:pt>
                <c:pt idx="12">
                  <c:v>15.238095238095239</c:v>
                </c:pt>
                <c:pt idx="13">
                  <c:v>5.7142857142857144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60F-4464-BC32-990A39798ED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 EV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96.36363636363636</c:v>
                </c:pt>
                <c:pt idx="5">
                  <c:v>90</c:v>
                </c:pt>
                <c:pt idx="6">
                  <c:v>80</c:v>
                </c:pt>
                <c:pt idx="7" formatCode="0">
                  <c:v>64.545454545454547</c:v>
                </c:pt>
                <c:pt idx="8" formatCode="0">
                  <c:v>50</c:v>
                </c:pt>
                <c:pt idx="9" formatCode="0">
                  <c:v>27.27272727272727</c:v>
                </c:pt>
                <c:pt idx="10" formatCode="0">
                  <c:v>10</c:v>
                </c:pt>
                <c:pt idx="11" formatCode="0">
                  <c:v>5.4545454545454541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60F-4464-BC32-990A39798EDF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drp-1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</c:v>
                </c:pt>
                <c:pt idx="5">
                  <c:v>91.666666666666657</c:v>
                </c:pt>
                <c:pt idx="6">
                  <c:v>83.333333333333343</c:v>
                </c:pt>
                <c:pt idx="7">
                  <c:v>70</c:v>
                </c:pt>
                <c:pt idx="8">
                  <c:v>59.166666666666664</c:v>
                </c:pt>
                <c:pt idx="9">
                  <c:v>39.166666666666664</c:v>
                </c:pt>
                <c:pt idx="10">
                  <c:v>22.5</c:v>
                </c:pt>
                <c:pt idx="11">
                  <c:v>12.5</c:v>
                </c:pt>
                <c:pt idx="12">
                  <c:v>0.83333333333333337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60F-4464-BC32-990A39798EDF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drp-1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star"/>
            <c:size val="11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96.428571428571431</c:v>
                </c:pt>
                <c:pt idx="5">
                  <c:v>90.178571428571431</c:v>
                </c:pt>
                <c:pt idx="6">
                  <c:v>81.25</c:v>
                </c:pt>
                <c:pt idx="7">
                  <c:v>66.071428571428569</c:v>
                </c:pt>
                <c:pt idx="8">
                  <c:v>52.678571428571431</c:v>
                </c:pt>
                <c:pt idx="9">
                  <c:v>33.035714285714285</c:v>
                </c:pt>
                <c:pt idx="10">
                  <c:v>12.5</c:v>
                </c:pt>
                <c:pt idx="11">
                  <c:v>8.0357142857142865</c:v>
                </c:pt>
                <c:pt idx="12">
                  <c:v>1.7857142857142856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60F-4464-BC32-990A39798EDF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drp-1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92.473118279569889</c:v>
                </c:pt>
                <c:pt idx="5">
                  <c:v>82.795698924731184</c:v>
                </c:pt>
                <c:pt idx="6">
                  <c:v>69.892473118279568</c:v>
                </c:pt>
                <c:pt idx="7">
                  <c:v>49.462365591397848</c:v>
                </c:pt>
                <c:pt idx="8">
                  <c:v>34.408602150537639</c:v>
                </c:pt>
                <c:pt idx="9">
                  <c:v>11.827956989247312</c:v>
                </c:pt>
                <c:pt idx="10">
                  <c:v>4.3010752688172049</c:v>
                </c:pt>
                <c:pt idx="11">
                  <c:v>2.1505376344086025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60F-4464-BC32-990A39798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fzo-1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97.368421052631575</c:v>
                      </c:pt>
                      <c:pt idx="6">
                        <c:v>89.473684210526315</c:v>
                      </c:pt>
                      <c:pt idx="7">
                        <c:v>81.578947368421055</c:v>
                      </c:pt>
                      <c:pt idx="8">
                        <c:v>75.438596491228068</c:v>
                      </c:pt>
                      <c:pt idx="9">
                        <c:v>60.526315789473685</c:v>
                      </c:pt>
                      <c:pt idx="10">
                        <c:v>45.614035087719294</c:v>
                      </c:pt>
                      <c:pt idx="11" formatCode="General">
                        <c:v>35.964912280701753</c:v>
                      </c:pt>
                      <c:pt idx="12">
                        <c:v>24.561403508771928</c:v>
                      </c:pt>
                      <c:pt idx="13">
                        <c:v>15.789473684210526</c:v>
                      </c:pt>
                      <c:pt idx="14">
                        <c:v>3.5087719298245612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60F-4464-BC32-990A39798ED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fzo-1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99.122807017543863</c:v>
                      </c:pt>
                      <c:pt idx="5">
                        <c:v>97.368421052631575</c:v>
                      </c:pt>
                      <c:pt idx="6">
                        <c:v>87.719298245614027</c:v>
                      </c:pt>
                      <c:pt idx="7">
                        <c:v>78.94736842105263</c:v>
                      </c:pt>
                      <c:pt idx="8">
                        <c:v>71.929824561403507</c:v>
                      </c:pt>
                      <c:pt idx="9">
                        <c:v>55.26315789473685</c:v>
                      </c:pt>
                      <c:pt idx="10">
                        <c:v>39.473684210526315</c:v>
                      </c:pt>
                      <c:pt idx="11" formatCode="General">
                        <c:v>30.701754385964914</c:v>
                      </c:pt>
                      <c:pt idx="12">
                        <c:v>15.789473684210526</c:v>
                      </c:pt>
                      <c:pt idx="13">
                        <c:v>7.0175438596491224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60F-4464-BC32-990A39798E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fzo-1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96.341463414634148</c:v>
                      </c:pt>
                      <c:pt idx="5">
                        <c:v>90.243902439024396</c:v>
                      </c:pt>
                      <c:pt idx="6">
                        <c:v>80.487804878048792</c:v>
                      </c:pt>
                      <c:pt idx="7">
                        <c:v>69.512195121951208</c:v>
                      </c:pt>
                      <c:pt idx="8" formatCode="0">
                        <c:v>59.756097560975604</c:v>
                      </c:pt>
                      <c:pt idx="9" formatCode="0">
                        <c:v>50</c:v>
                      </c:pt>
                      <c:pt idx="10" formatCode="0">
                        <c:v>36.585365853658537</c:v>
                      </c:pt>
                      <c:pt idx="11" formatCode="0">
                        <c:v>25.609756097560975</c:v>
                      </c:pt>
                      <c:pt idx="12" formatCode="0">
                        <c:v>9.7560975609756095</c:v>
                      </c:pt>
                      <c:pt idx="13" formatCode="0">
                        <c:v>2.4390243902439024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60F-4464-BC32-990A39798ED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97.391304347826093</c:v>
                      </c:pt>
                      <c:pt idx="5">
                        <c:v>90.434782608695656</c:v>
                      </c:pt>
                      <c:pt idx="6">
                        <c:v>79.130434782608688</c:v>
                      </c:pt>
                      <c:pt idx="7">
                        <c:v>38.260869565217391</c:v>
                      </c:pt>
                      <c:pt idx="8" formatCode="0">
                        <c:v>20.869565217391305</c:v>
                      </c:pt>
                      <c:pt idx="9" formatCode="0">
                        <c:v>4.3478260869565215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60F-4464-BC32-990A39798ED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93.859649122807014</c:v>
                      </c:pt>
                      <c:pt idx="5">
                        <c:v>87.719298245614027</c:v>
                      </c:pt>
                      <c:pt idx="6">
                        <c:v>75.438596491228068</c:v>
                      </c:pt>
                      <c:pt idx="7">
                        <c:v>29.82456140350877</c:v>
                      </c:pt>
                      <c:pt idx="8">
                        <c:v>10.526315789473683</c:v>
                      </c:pt>
                      <c:pt idx="9">
                        <c:v>3.5087719298245612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0F-4464-BC32-990A39798ED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90.833333333333329</c:v>
                      </c:pt>
                      <c:pt idx="5">
                        <c:v>80.833333333333329</c:v>
                      </c:pt>
                      <c:pt idx="6">
                        <c:v>69.166666666666671</c:v>
                      </c:pt>
                      <c:pt idx="7">
                        <c:v>22.5</c:v>
                      </c:pt>
                      <c:pt idx="8">
                        <c:v>6.666666666666667</c:v>
                      </c:pt>
                      <c:pt idx="9" formatCode="0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60F-4464-BC32-990A39798ED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scl-5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91.666666666666657</c:v>
                      </c:pt>
                      <c:pt idx="7">
                        <c:v>85</c:v>
                      </c:pt>
                      <c:pt idx="8" formatCode="0">
                        <c:v>74.166666666666671</c:v>
                      </c:pt>
                      <c:pt idx="9" formatCode="0">
                        <c:v>58.333333333333336</c:v>
                      </c:pt>
                      <c:pt idx="10">
                        <c:v>41.666666666666671</c:v>
                      </c:pt>
                      <c:pt idx="11">
                        <c:v>34.166666666666664</c:v>
                      </c:pt>
                      <c:pt idx="12">
                        <c:v>15.833333333333332</c:v>
                      </c:pt>
                      <c:pt idx="13">
                        <c:v>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60F-4464-BC32-990A39798ED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scl-5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96.581196581196579</c:v>
                      </c:pt>
                      <c:pt idx="5" formatCode="0">
                        <c:v>94.01709401709401</c:v>
                      </c:pt>
                      <c:pt idx="6" formatCode="0">
                        <c:v>88.888888888888886</c:v>
                      </c:pt>
                      <c:pt idx="7" formatCode="0">
                        <c:v>81.196581196581192</c:v>
                      </c:pt>
                      <c:pt idx="8" formatCode="0">
                        <c:v>70.940170940170944</c:v>
                      </c:pt>
                      <c:pt idx="9" formatCode="0">
                        <c:v>53.846153846153847</c:v>
                      </c:pt>
                      <c:pt idx="10">
                        <c:v>38.461538461538467</c:v>
                      </c:pt>
                      <c:pt idx="11">
                        <c:v>28.205128205128204</c:v>
                      </c:pt>
                      <c:pt idx="12">
                        <c:v>14.529914529914532</c:v>
                      </c:pt>
                      <c:pt idx="13">
                        <c:v>5.982905982905983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60F-4464-BC32-990A39798ED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scl-5 RNAi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93.269230769230774</c:v>
                      </c:pt>
                      <c:pt idx="5">
                        <c:v>86.538461538461547</c:v>
                      </c:pt>
                      <c:pt idx="6">
                        <c:v>74.038461538461547</c:v>
                      </c:pt>
                      <c:pt idx="7">
                        <c:v>45.192307692307693</c:v>
                      </c:pt>
                      <c:pt idx="8">
                        <c:v>25.961538461538463</c:v>
                      </c:pt>
                      <c:pt idx="9">
                        <c:v>10.576923076923077</c:v>
                      </c:pt>
                      <c:pt idx="10">
                        <c:v>2.8846153846153846</c:v>
                      </c:pt>
                      <c:pt idx="11">
                        <c:v>1.9230769230769231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60F-4464-BC32-990A39798ED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WT;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94.308943089430898</c:v>
                      </c:pt>
                      <c:pt idx="5">
                        <c:v>87.804878048780495</c:v>
                      </c:pt>
                      <c:pt idx="6">
                        <c:v>80.487804878048792</c:v>
                      </c:pt>
                      <c:pt idx="7">
                        <c:v>75.609756097560975</c:v>
                      </c:pt>
                      <c:pt idx="8">
                        <c:v>64.22764227642277</c:v>
                      </c:pt>
                      <c:pt idx="9">
                        <c:v>52.032520325203258</c:v>
                      </c:pt>
                      <c:pt idx="10">
                        <c:v>39.024390243902438</c:v>
                      </c:pt>
                      <c:pt idx="11">
                        <c:v>22.76422764227642</c:v>
                      </c:pt>
                      <c:pt idx="12">
                        <c:v>12.195121951219512</c:v>
                      </c:pt>
                      <c:pt idx="13">
                        <c:v>1.6260162601626018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60F-4464-BC32-990A39798ED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FMO-4 OE; 50-50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88.034188034188034</c:v>
                      </c:pt>
                      <c:pt idx="6">
                        <c:v>77.777777777777786</c:v>
                      </c:pt>
                      <c:pt idx="7">
                        <c:v>71.794871794871796</c:v>
                      </c:pt>
                      <c:pt idx="8">
                        <c:v>57.26495726495726</c:v>
                      </c:pt>
                      <c:pt idx="9">
                        <c:v>47.008547008547005</c:v>
                      </c:pt>
                      <c:pt idx="10">
                        <c:v>30.76923076923077</c:v>
                      </c:pt>
                      <c:pt idx="11">
                        <c:v>18.803418803418804</c:v>
                      </c:pt>
                      <c:pt idx="12">
                        <c:v>8.5470085470085468</c:v>
                      </c:pt>
                      <c:pt idx="13">
                        <c:v>2.5641025641025639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60F-4464-BC32-990A39798ED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  <c:pt idx="0">
                        <c:v>FMO-4 KO; 50-50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92.10526315789474</c:v>
                      </c:pt>
                      <c:pt idx="5">
                        <c:v>80.701754385964904</c:v>
                      </c:pt>
                      <c:pt idx="6">
                        <c:v>70.175438596491219</c:v>
                      </c:pt>
                      <c:pt idx="7">
                        <c:v>53.508771929824562</c:v>
                      </c:pt>
                      <c:pt idx="8">
                        <c:v>38.596491228070171</c:v>
                      </c:pt>
                      <c:pt idx="9">
                        <c:v>20.175438596491226</c:v>
                      </c:pt>
                      <c:pt idx="10">
                        <c:v>9.6491228070175428</c:v>
                      </c:pt>
                      <c:pt idx="11">
                        <c:v>7.0175438596491224</c:v>
                      </c:pt>
                      <c:pt idx="12">
                        <c:v>2.6315789473684208</c:v>
                      </c:pt>
                      <c:pt idx="13">
                        <c:v>0.8771929824561403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60F-4464-BC32-990A39798ED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045894769770915"/>
          <c:y val="0.38978442595824958"/>
          <c:w val="0.35246193533765252"/>
          <c:h val="0.412940057656856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48533</xdr:colOff>
      <xdr:row>25</xdr:row>
      <xdr:rowOff>72118</xdr:rowOff>
    </xdr:from>
    <xdr:to>
      <xdr:col>27</xdr:col>
      <xdr:colOff>652690</xdr:colOff>
      <xdr:row>63</xdr:row>
      <xdr:rowOff>4630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D102BC6-D85F-4FAA-9F13-FAD916547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609600</xdr:colOff>
      <xdr:row>67</xdr:row>
      <xdr:rowOff>91440</xdr:rowOff>
    </xdr:from>
    <xdr:to>
      <xdr:col>27</xdr:col>
      <xdr:colOff>152400</xdr:colOff>
      <xdr:row>118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348D876-E0AE-4AE5-8553-C87CC49E3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627017</xdr:colOff>
      <xdr:row>72</xdr:row>
      <xdr:rowOff>152400</xdr:rowOff>
    </xdr:from>
    <xdr:to>
      <xdr:col>40</xdr:col>
      <xdr:colOff>235131</xdr:colOff>
      <xdr:row>110</xdr:row>
      <xdr:rowOff>87088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48DFC3-2A42-4742-9ABC-06A5645E9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613228</xdr:colOff>
      <xdr:row>11</xdr:row>
      <xdr:rowOff>156029</xdr:rowOff>
    </xdr:from>
    <xdr:to>
      <xdr:col>38</xdr:col>
      <xdr:colOff>337457</xdr:colOff>
      <xdr:row>49</xdr:row>
      <xdr:rowOff>95797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7B239C-043D-4B1E-A0F2-427355945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76"/>
  <sheetViews>
    <sheetView zoomScale="80" zoomScaleNormal="80" workbookViewId="0">
      <pane ySplit="1" topLeftCell="A2" activePane="bottomLeft" state="frozen"/>
      <selection pane="bottomLeft" activeCell="E222" sqref="E222:E23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4.21875" bestFit="1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32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2" x14ac:dyDescent="0.3">
      <c r="A2" t="s">
        <v>72</v>
      </c>
      <c r="B2" s="13">
        <v>0</v>
      </c>
      <c r="C2">
        <v>124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2" x14ac:dyDescent="0.3">
      <c r="A3" t="s">
        <v>72</v>
      </c>
      <c r="B3" s="13">
        <v>5</v>
      </c>
      <c r="C3">
        <f t="shared" ref="C3:C20" si="1">$C$2-D3</f>
        <v>124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2" x14ac:dyDescent="0.3">
      <c r="A4" t="s">
        <v>72</v>
      </c>
      <c r="B4" s="13">
        <v>7</v>
      </c>
      <c r="C4">
        <f t="shared" si="1"/>
        <v>124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32" x14ac:dyDescent="0.3">
      <c r="A5" t="s">
        <v>72</v>
      </c>
      <c r="B5" s="13">
        <v>10</v>
      </c>
      <c r="C5">
        <f t="shared" si="1"/>
        <v>124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219</v>
      </c>
      <c r="P5" t="s">
        <v>220</v>
      </c>
      <c r="Q5" t="s">
        <v>203</v>
      </c>
      <c r="R5" t="s">
        <v>204</v>
      </c>
      <c r="S5" t="s">
        <v>205</v>
      </c>
      <c r="T5" t="s">
        <v>206</v>
      </c>
      <c r="U5" t="s">
        <v>207</v>
      </c>
      <c r="V5" t="s">
        <v>208</v>
      </c>
      <c r="W5" t="s">
        <v>209</v>
      </c>
      <c r="X5" t="s">
        <v>210</v>
      </c>
      <c r="Y5" t="s">
        <v>211</v>
      </c>
      <c r="Z5" t="s">
        <v>212</v>
      </c>
      <c r="AA5" t="s">
        <v>213</v>
      </c>
      <c r="AB5" t="s">
        <v>214</v>
      </c>
      <c r="AC5" t="s">
        <v>215</v>
      </c>
      <c r="AD5" t="s">
        <v>216</v>
      </c>
      <c r="AE5" t="s">
        <v>217</v>
      </c>
      <c r="AF5" t="s">
        <v>218</v>
      </c>
    </row>
    <row r="6" spans="1:32" x14ac:dyDescent="0.3">
      <c r="A6" t="s">
        <v>72</v>
      </c>
      <c r="B6" s="13">
        <v>12</v>
      </c>
      <c r="C6">
        <f t="shared" si="1"/>
        <v>121</v>
      </c>
      <c r="D6">
        <f t="shared" si="0"/>
        <v>3</v>
      </c>
      <c r="E6">
        <v>3</v>
      </c>
      <c r="H6">
        <f t="shared" si="2"/>
        <v>0.97580645161290325</v>
      </c>
      <c r="I6">
        <f t="shared" si="3"/>
        <v>97.58064516129032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  <c r="AD6">
        <v>100</v>
      </c>
      <c r="AE6">
        <v>100</v>
      </c>
      <c r="AF6">
        <v>100</v>
      </c>
    </row>
    <row r="7" spans="1:32" x14ac:dyDescent="0.3">
      <c r="A7" t="s">
        <v>72</v>
      </c>
      <c r="B7" s="13">
        <v>14</v>
      </c>
      <c r="C7">
        <f t="shared" si="1"/>
        <v>113</v>
      </c>
      <c r="D7">
        <f t="shared" si="0"/>
        <v>11</v>
      </c>
      <c r="E7">
        <v>8</v>
      </c>
      <c r="H7">
        <f t="shared" si="2"/>
        <v>0.91129032258064513</v>
      </c>
      <c r="I7">
        <f t="shared" si="3"/>
        <v>91.129032258064512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  <c r="AD7">
        <v>100</v>
      </c>
      <c r="AE7">
        <v>100</v>
      </c>
      <c r="AF7">
        <v>100</v>
      </c>
    </row>
    <row r="8" spans="1:32" x14ac:dyDescent="0.3">
      <c r="A8" t="s">
        <v>72</v>
      </c>
      <c r="B8" s="13">
        <v>17</v>
      </c>
      <c r="C8">
        <f t="shared" si="1"/>
        <v>102</v>
      </c>
      <c r="D8">
        <f t="shared" si="0"/>
        <v>22</v>
      </c>
      <c r="E8">
        <v>11</v>
      </c>
      <c r="H8">
        <f t="shared" si="2"/>
        <v>0.82258064516129037</v>
      </c>
      <c r="I8">
        <f t="shared" si="3"/>
        <v>82.258064516129039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  <c r="AD8">
        <v>100</v>
      </c>
      <c r="AE8">
        <v>100</v>
      </c>
      <c r="AF8">
        <v>100</v>
      </c>
    </row>
    <row r="9" spans="1:32" x14ac:dyDescent="0.3">
      <c r="A9" t="s">
        <v>72</v>
      </c>
      <c r="B9" s="13">
        <v>19</v>
      </c>
      <c r="C9">
        <f t="shared" si="1"/>
        <v>87</v>
      </c>
      <c r="D9">
        <f t="shared" ref="D9:D20" si="4">SUM(E9:F9,D8)</f>
        <v>37</v>
      </c>
      <c r="E9">
        <v>15</v>
      </c>
      <c r="H9">
        <f t="shared" si="2"/>
        <v>0.70161290322580649</v>
      </c>
      <c r="I9">
        <f t="shared" si="3"/>
        <v>70.161290322580655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</row>
    <row r="10" spans="1:32" x14ac:dyDescent="0.3">
      <c r="A10" t="s">
        <v>72</v>
      </c>
      <c r="B10" s="13">
        <v>21</v>
      </c>
      <c r="C10">
        <f t="shared" si="1"/>
        <v>72</v>
      </c>
      <c r="D10">
        <f t="shared" si="4"/>
        <v>52</v>
      </c>
      <c r="E10">
        <v>15</v>
      </c>
      <c r="H10">
        <f t="shared" si="2"/>
        <v>0.58064516129032262</v>
      </c>
      <c r="I10">
        <f t="shared" si="3"/>
        <v>58.064516129032263</v>
      </c>
      <c r="M10" s="13">
        <v>12</v>
      </c>
      <c r="N10" s="13">
        <v>12</v>
      </c>
      <c r="O10" s="10">
        <v>97.58064516129032</v>
      </c>
      <c r="P10" s="10">
        <v>100</v>
      </c>
      <c r="Q10">
        <v>96.36363636363636</v>
      </c>
      <c r="R10" s="10">
        <v>97.5</v>
      </c>
      <c r="S10" s="10">
        <v>96.428571428571431</v>
      </c>
      <c r="T10" s="10">
        <v>92.473118279569889</v>
      </c>
      <c r="U10" s="10">
        <v>100</v>
      </c>
      <c r="V10" s="10">
        <v>99.122807017543863</v>
      </c>
      <c r="W10">
        <v>96.341463414634148</v>
      </c>
      <c r="X10">
        <v>97.391304347826093</v>
      </c>
      <c r="Y10" s="10">
        <v>93.859649122807014</v>
      </c>
      <c r="Z10">
        <v>90.833333333333329</v>
      </c>
      <c r="AA10">
        <v>99.166666666666671</v>
      </c>
      <c r="AB10" s="10">
        <v>96.581196581196579</v>
      </c>
      <c r="AC10">
        <v>93.269230769230774</v>
      </c>
      <c r="AD10">
        <v>94.308943089430898</v>
      </c>
      <c r="AE10">
        <v>95.726495726495727</v>
      </c>
      <c r="AF10">
        <v>92.10526315789474</v>
      </c>
    </row>
    <row r="11" spans="1:32" x14ac:dyDescent="0.3">
      <c r="A11" t="s">
        <v>72</v>
      </c>
      <c r="B11" s="13">
        <v>24</v>
      </c>
      <c r="C11">
        <f t="shared" si="1"/>
        <v>47</v>
      </c>
      <c r="D11">
        <f t="shared" si="4"/>
        <v>77</v>
      </c>
      <c r="E11">
        <v>25</v>
      </c>
      <c r="H11">
        <f t="shared" si="2"/>
        <v>0.37903225806451613</v>
      </c>
      <c r="I11">
        <f t="shared" si="3"/>
        <v>37.903225806451616</v>
      </c>
      <c r="M11" s="13">
        <v>14</v>
      </c>
      <c r="N11" s="13">
        <v>14</v>
      </c>
      <c r="O11" s="10">
        <v>91.129032258064512</v>
      </c>
      <c r="P11" s="10">
        <v>98.095238095238088</v>
      </c>
      <c r="Q11">
        <v>90</v>
      </c>
      <c r="R11" s="10">
        <v>91.666666666666657</v>
      </c>
      <c r="S11" s="10">
        <v>90.178571428571431</v>
      </c>
      <c r="T11" s="10">
        <v>82.795698924731184</v>
      </c>
      <c r="U11" s="10">
        <v>97.368421052631575</v>
      </c>
      <c r="V11" s="10">
        <v>97.368421052631575</v>
      </c>
      <c r="W11">
        <v>90.243902439024396</v>
      </c>
      <c r="X11">
        <v>90.434782608695656</v>
      </c>
      <c r="Y11" s="10">
        <v>87.719298245614027</v>
      </c>
      <c r="Z11">
        <v>80.833333333333329</v>
      </c>
      <c r="AA11">
        <v>96.666666666666671</v>
      </c>
      <c r="AB11" s="10">
        <v>94.01709401709401</v>
      </c>
      <c r="AC11">
        <v>86.538461538461547</v>
      </c>
      <c r="AD11">
        <v>87.804878048780495</v>
      </c>
      <c r="AE11">
        <v>88.034188034188034</v>
      </c>
      <c r="AF11">
        <v>80.701754385964904</v>
      </c>
    </row>
    <row r="12" spans="1:32" x14ac:dyDescent="0.3">
      <c r="A12" t="s">
        <v>72</v>
      </c>
      <c r="B12" s="13">
        <v>26</v>
      </c>
      <c r="C12">
        <f t="shared" si="1"/>
        <v>23</v>
      </c>
      <c r="D12">
        <f>SUM(E12:F12,D11)</f>
        <v>101</v>
      </c>
      <c r="E12">
        <v>24</v>
      </c>
      <c r="H12">
        <f t="shared" si="2"/>
        <v>0.18548387096774194</v>
      </c>
      <c r="I12">
        <f t="shared" si="3"/>
        <v>18.548387096774192</v>
      </c>
      <c r="M12" s="13">
        <v>17</v>
      </c>
      <c r="N12" s="13">
        <v>17</v>
      </c>
      <c r="O12" s="10">
        <v>82.258064516129039</v>
      </c>
      <c r="P12" s="10">
        <v>91.428571428571431</v>
      </c>
      <c r="Q12">
        <v>80</v>
      </c>
      <c r="R12" s="10">
        <v>83.333333333333343</v>
      </c>
      <c r="S12" s="10">
        <v>81.25</v>
      </c>
      <c r="T12" s="10">
        <v>69.892473118279568</v>
      </c>
      <c r="U12" s="10">
        <v>89.473684210526315</v>
      </c>
      <c r="V12" s="10">
        <v>87.719298245614027</v>
      </c>
      <c r="W12">
        <v>80.487804878048792</v>
      </c>
      <c r="X12">
        <v>79.130434782608688</v>
      </c>
      <c r="Y12" s="10">
        <v>75.438596491228068</v>
      </c>
      <c r="Z12">
        <v>69.166666666666671</v>
      </c>
      <c r="AA12">
        <v>91.666666666666657</v>
      </c>
      <c r="AB12" s="10">
        <v>88.888888888888886</v>
      </c>
      <c r="AC12">
        <v>74.038461538461547</v>
      </c>
      <c r="AD12">
        <v>80.487804878048792</v>
      </c>
      <c r="AE12">
        <v>77.777777777777786</v>
      </c>
      <c r="AF12">
        <v>70.175438596491219</v>
      </c>
    </row>
    <row r="13" spans="1:32" x14ac:dyDescent="0.3">
      <c r="A13" t="s">
        <v>72</v>
      </c>
      <c r="B13" s="13">
        <v>28</v>
      </c>
      <c r="C13">
        <f t="shared" si="1"/>
        <v>11</v>
      </c>
      <c r="D13">
        <f t="shared" si="4"/>
        <v>113</v>
      </c>
      <c r="E13">
        <v>12</v>
      </c>
      <c r="H13">
        <f t="shared" si="2"/>
        <v>8.8709677419354843E-2</v>
      </c>
      <c r="I13">
        <f t="shared" si="3"/>
        <v>8.870967741935484</v>
      </c>
      <c r="M13" s="13">
        <v>19</v>
      </c>
      <c r="N13" s="13">
        <v>19</v>
      </c>
      <c r="O13" s="10">
        <v>70.161290322580655</v>
      </c>
      <c r="P13" s="10">
        <v>83.80952380952381</v>
      </c>
      <c r="Q13" s="10">
        <v>64.545454545454547</v>
      </c>
      <c r="R13" s="10">
        <v>70</v>
      </c>
      <c r="S13" s="10">
        <v>66.071428571428569</v>
      </c>
      <c r="T13" s="10">
        <v>49.462365591397848</v>
      </c>
      <c r="U13" s="10">
        <v>81.578947368421055</v>
      </c>
      <c r="V13" s="10">
        <v>78.94736842105263</v>
      </c>
      <c r="W13">
        <v>69.512195121951208</v>
      </c>
      <c r="X13">
        <v>38.260869565217391</v>
      </c>
      <c r="Y13" s="10">
        <v>29.82456140350877</v>
      </c>
      <c r="Z13">
        <v>22.5</v>
      </c>
      <c r="AA13">
        <v>85</v>
      </c>
      <c r="AB13" s="10">
        <v>81.196581196581192</v>
      </c>
      <c r="AC13">
        <v>45.192307692307693</v>
      </c>
      <c r="AD13">
        <v>75.609756097560975</v>
      </c>
      <c r="AE13">
        <v>71.794871794871796</v>
      </c>
      <c r="AF13">
        <v>53.508771929824562</v>
      </c>
    </row>
    <row r="14" spans="1:32" x14ac:dyDescent="0.3">
      <c r="A14" t="s">
        <v>72</v>
      </c>
      <c r="B14" s="13">
        <v>31</v>
      </c>
      <c r="C14">
        <f t="shared" si="1"/>
        <v>0</v>
      </c>
      <c r="D14">
        <f t="shared" si="4"/>
        <v>124</v>
      </c>
      <c r="E14">
        <v>11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58.064516129032263</v>
      </c>
      <c r="P14" s="10">
        <v>73.333333333333329</v>
      </c>
      <c r="Q14" s="10">
        <v>50</v>
      </c>
      <c r="R14" s="10">
        <v>59.166666666666664</v>
      </c>
      <c r="S14" s="10">
        <v>52.678571428571431</v>
      </c>
      <c r="T14" s="10">
        <v>34.408602150537639</v>
      </c>
      <c r="U14" s="10">
        <v>75.438596491228068</v>
      </c>
      <c r="V14" s="10">
        <v>71.929824561403507</v>
      </c>
      <c r="W14" s="10">
        <v>59.756097560975604</v>
      </c>
      <c r="X14" s="10">
        <v>20.869565217391305</v>
      </c>
      <c r="Y14" s="10">
        <v>10.526315789473683</v>
      </c>
      <c r="Z14">
        <v>6.666666666666667</v>
      </c>
      <c r="AA14" s="10">
        <v>74.166666666666671</v>
      </c>
      <c r="AB14" s="10">
        <v>70.940170940170944</v>
      </c>
      <c r="AC14">
        <v>25.961538461538463</v>
      </c>
      <c r="AD14">
        <v>64.22764227642277</v>
      </c>
      <c r="AE14">
        <v>57.26495726495726</v>
      </c>
      <c r="AF14">
        <v>38.596491228070171</v>
      </c>
    </row>
    <row r="15" spans="1:32" x14ac:dyDescent="0.3">
      <c r="A15" t="s">
        <v>72</v>
      </c>
      <c r="B15" s="13">
        <v>33</v>
      </c>
      <c r="C15">
        <f t="shared" si="1"/>
        <v>0</v>
      </c>
      <c r="D15">
        <f t="shared" si="4"/>
        <v>124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37.903225806451616</v>
      </c>
      <c r="P15" s="10">
        <v>58.095238095238102</v>
      </c>
      <c r="Q15" s="10">
        <v>27.27272727272727</v>
      </c>
      <c r="R15" s="10">
        <v>39.166666666666664</v>
      </c>
      <c r="S15" s="10">
        <v>33.035714285714285</v>
      </c>
      <c r="T15" s="10">
        <v>11.827956989247312</v>
      </c>
      <c r="U15" s="10">
        <v>60.526315789473685</v>
      </c>
      <c r="V15" s="10">
        <v>55.26315789473685</v>
      </c>
      <c r="W15" s="10">
        <v>50</v>
      </c>
      <c r="X15" s="10">
        <v>4.3478260869565215</v>
      </c>
      <c r="Y15" s="10">
        <v>3.5087719298245612</v>
      </c>
      <c r="Z15" s="10">
        <v>1.6666666666666667</v>
      </c>
      <c r="AA15" s="10">
        <v>58.333333333333336</v>
      </c>
      <c r="AB15" s="10">
        <v>53.846153846153847</v>
      </c>
      <c r="AC15">
        <v>10.576923076923077</v>
      </c>
      <c r="AD15">
        <v>52.032520325203258</v>
      </c>
      <c r="AE15">
        <v>47.008547008547005</v>
      </c>
      <c r="AF15">
        <v>20.175438596491226</v>
      </c>
    </row>
    <row r="16" spans="1:32" x14ac:dyDescent="0.3">
      <c r="A16" t="s">
        <v>72</v>
      </c>
      <c r="B16" s="13">
        <v>35</v>
      </c>
      <c r="C16">
        <f t="shared" si="1"/>
        <v>0</v>
      </c>
      <c r="D16">
        <f>SUM(E16:F16,D15)</f>
        <v>124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18.548387096774192</v>
      </c>
      <c r="P16" s="10">
        <v>40.952380952380949</v>
      </c>
      <c r="Q16" s="10">
        <v>10</v>
      </c>
      <c r="R16" s="10">
        <v>22.5</v>
      </c>
      <c r="S16" s="10">
        <v>12.5</v>
      </c>
      <c r="T16" s="10">
        <v>4.3010752688172049</v>
      </c>
      <c r="U16" s="10">
        <v>45.614035087719294</v>
      </c>
      <c r="V16" s="11">
        <v>39.473684210526315</v>
      </c>
      <c r="W16" s="10">
        <v>36.585365853658537</v>
      </c>
      <c r="X16">
        <v>0</v>
      </c>
      <c r="Y16">
        <v>0</v>
      </c>
      <c r="Z16">
        <v>0</v>
      </c>
      <c r="AA16">
        <v>41.666666666666671</v>
      </c>
      <c r="AB16">
        <v>38.461538461538467</v>
      </c>
      <c r="AC16">
        <v>2.8846153846153846</v>
      </c>
      <c r="AD16">
        <v>39.024390243902438</v>
      </c>
      <c r="AE16">
        <v>30.76923076923077</v>
      </c>
      <c r="AF16">
        <v>9.6491228070175428</v>
      </c>
    </row>
    <row r="17" spans="1:32" x14ac:dyDescent="0.3">
      <c r="A17" t="s">
        <v>72</v>
      </c>
      <c r="B17" s="13">
        <v>38</v>
      </c>
      <c r="C17">
        <f t="shared" si="1"/>
        <v>0</v>
      </c>
      <c r="D17">
        <f t="shared" si="4"/>
        <v>124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8.870967741935484</v>
      </c>
      <c r="P17" s="10">
        <v>29.523809523809526</v>
      </c>
      <c r="Q17" s="10">
        <v>5.4545454545454541</v>
      </c>
      <c r="R17" s="10">
        <v>12.5</v>
      </c>
      <c r="S17" s="10">
        <v>8.0357142857142865</v>
      </c>
      <c r="T17" s="10">
        <v>2.1505376344086025</v>
      </c>
      <c r="U17">
        <v>35.964912280701753</v>
      </c>
      <c r="V17">
        <v>30.701754385964914</v>
      </c>
      <c r="W17" s="10">
        <v>25.609756097560975</v>
      </c>
      <c r="AA17">
        <v>34.166666666666664</v>
      </c>
      <c r="AB17">
        <v>28.205128205128204</v>
      </c>
      <c r="AC17">
        <v>1.9230769230769231</v>
      </c>
      <c r="AD17">
        <v>22.76422764227642</v>
      </c>
      <c r="AE17">
        <v>18.803418803418804</v>
      </c>
      <c r="AF17">
        <v>7.0175438596491224</v>
      </c>
    </row>
    <row r="18" spans="1:32" x14ac:dyDescent="0.3">
      <c r="A18" t="s">
        <v>72</v>
      </c>
      <c r="B18" s="13">
        <v>40</v>
      </c>
      <c r="C18">
        <f>$C$2-D18</f>
        <v>0</v>
      </c>
      <c r="D18">
        <f t="shared" si="4"/>
        <v>124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15.238095238095239</v>
      </c>
      <c r="Q18" s="10">
        <v>0</v>
      </c>
      <c r="R18" s="10">
        <v>0.83333333333333337</v>
      </c>
      <c r="S18" s="10">
        <v>1.7857142857142856</v>
      </c>
      <c r="T18" s="10">
        <v>0</v>
      </c>
      <c r="U18" s="10">
        <v>24.561403508771928</v>
      </c>
      <c r="V18" s="10">
        <v>15.789473684210526</v>
      </c>
      <c r="W18" s="10">
        <v>9.7560975609756095</v>
      </c>
      <c r="AA18">
        <v>15.833333333333332</v>
      </c>
      <c r="AB18">
        <v>14.529914529914532</v>
      </c>
      <c r="AC18">
        <v>0</v>
      </c>
      <c r="AD18">
        <v>12.195121951219512</v>
      </c>
      <c r="AE18">
        <v>8.5470085470085468</v>
      </c>
      <c r="AF18">
        <v>2.6315789473684208</v>
      </c>
    </row>
    <row r="19" spans="1:32" x14ac:dyDescent="0.3">
      <c r="A19" t="s">
        <v>72</v>
      </c>
      <c r="B19" s="13">
        <v>42</v>
      </c>
      <c r="C19">
        <f t="shared" si="1"/>
        <v>0</v>
      </c>
      <c r="D19">
        <f t="shared" si="4"/>
        <v>124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5.7142857142857144</v>
      </c>
      <c r="Q19" s="10"/>
      <c r="R19" s="10">
        <v>0</v>
      </c>
      <c r="S19" s="10">
        <v>0</v>
      </c>
      <c r="T19" s="10"/>
      <c r="U19" s="10">
        <v>15.789473684210526</v>
      </c>
      <c r="V19" s="10">
        <v>7.0175438596491224</v>
      </c>
      <c r="W19" s="10">
        <v>2.4390243902439024</v>
      </c>
      <c r="AA19">
        <v>5</v>
      </c>
      <c r="AB19">
        <v>5.982905982905983</v>
      </c>
      <c r="AD19">
        <v>1.6260162601626018</v>
      </c>
      <c r="AE19">
        <v>2.5641025641025639</v>
      </c>
      <c r="AF19">
        <v>0.8771929824561403</v>
      </c>
    </row>
    <row r="20" spans="1:32" x14ac:dyDescent="0.3">
      <c r="A20" t="s">
        <v>72</v>
      </c>
      <c r="B20" s="13">
        <v>45</v>
      </c>
      <c r="C20">
        <f t="shared" si="1"/>
        <v>0</v>
      </c>
      <c r="D20">
        <f t="shared" si="4"/>
        <v>124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0</v>
      </c>
      <c r="Q20" s="10"/>
      <c r="R20" s="10"/>
      <c r="S20" s="10"/>
      <c r="T20" s="10"/>
      <c r="U20" s="10">
        <v>3.5087719298245612</v>
      </c>
      <c r="V20" s="10">
        <v>0</v>
      </c>
      <c r="W20" s="10">
        <v>0</v>
      </c>
      <c r="AA20">
        <v>0</v>
      </c>
      <c r="AB20">
        <v>0</v>
      </c>
      <c r="AD20">
        <v>0</v>
      </c>
      <c r="AE20">
        <v>0</v>
      </c>
      <c r="AF20">
        <v>0</v>
      </c>
    </row>
    <row r="21" spans="1:32" x14ac:dyDescent="0.3">
      <c r="M21" s="13">
        <v>38</v>
      </c>
      <c r="N21" s="13">
        <v>38</v>
      </c>
      <c r="O21" s="10"/>
      <c r="P21" s="10"/>
      <c r="Q21" s="10"/>
      <c r="R21" s="10"/>
      <c r="S21" s="10"/>
      <c r="T21" s="10"/>
      <c r="U21" s="10">
        <v>0</v>
      </c>
      <c r="V21" s="12"/>
      <c r="W21" s="10"/>
    </row>
    <row r="22" spans="1:32" x14ac:dyDescent="0.3">
      <c r="A22" t="s">
        <v>73</v>
      </c>
      <c r="B22" s="13">
        <v>0</v>
      </c>
      <c r="C22">
        <v>105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32" x14ac:dyDescent="0.3">
      <c r="A23" t="s">
        <v>73</v>
      </c>
      <c r="B23" s="13">
        <v>5</v>
      </c>
      <c r="C23">
        <f t="shared" ref="C23:C40" si="6">$C$22-D23</f>
        <v>105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2" x14ac:dyDescent="0.3">
      <c r="A24" t="s">
        <v>73</v>
      </c>
      <c r="B24" s="13">
        <v>7</v>
      </c>
      <c r="C24">
        <f t="shared" si="6"/>
        <v>105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32" x14ac:dyDescent="0.3">
      <c r="A25" t="s">
        <v>73</v>
      </c>
      <c r="B25" s="13">
        <v>10</v>
      </c>
      <c r="C25">
        <f t="shared" si="6"/>
        <v>105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2" x14ac:dyDescent="0.3">
      <c r="A26" t="s">
        <v>73</v>
      </c>
      <c r="B26" s="13">
        <v>12</v>
      </c>
      <c r="C26">
        <f t="shared" si="6"/>
        <v>105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32" x14ac:dyDescent="0.3">
      <c r="A27" t="s">
        <v>73</v>
      </c>
      <c r="B27" s="13">
        <v>14</v>
      </c>
      <c r="C27">
        <f t="shared" si="6"/>
        <v>103</v>
      </c>
      <c r="D27">
        <f t="shared" si="7"/>
        <v>2</v>
      </c>
      <c r="E27">
        <v>2</v>
      </c>
      <c r="H27">
        <f t="shared" si="8"/>
        <v>0.98095238095238091</v>
      </c>
      <c r="I27">
        <f t="shared" si="3"/>
        <v>98.095238095238088</v>
      </c>
    </row>
    <row r="28" spans="1:32" x14ac:dyDescent="0.3">
      <c r="A28" t="s">
        <v>73</v>
      </c>
      <c r="B28" s="13">
        <v>17</v>
      </c>
      <c r="C28">
        <f t="shared" si="6"/>
        <v>96</v>
      </c>
      <c r="D28">
        <f>SUM(E28:F28,D27)</f>
        <v>9</v>
      </c>
      <c r="E28">
        <v>7</v>
      </c>
      <c r="H28">
        <f t="shared" si="8"/>
        <v>0.91428571428571426</v>
      </c>
      <c r="I28">
        <f t="shared" si="3"/>
        <v>91.428571428571431</v>
      </c>
    </row>
    <row r="29" spans="1:32" x14ac:dyDescent="0.3">
      <c r="A29" t="s">
        <v>73</v>
      </c>
      <c r="B29" s="13">
        <v>19</v>
      </c>
      <c r="C29">
        <f t="shared" si="6"/>
        <v>88</v>
      </c>
      <c r="D29">
        <f t="shared" ref="D29:D35" si="9">SUM(E29:F29,D28)</f>
        <v>17</v>
      </c>
      <c r="E29">
        <v>8</v>
      </c>
      <c r="H29">
        <f t="shared" si="8"/>
        <v>0.83809523809523812</v>
      </c>
      <c r="I29">
        <f t="shared" si="3"/>
        <v>83.80952380952381</v>
      </c>
    </row>
    <row r="30" spans="1:32" x14ac:dyDescent="0.3">
      <c r="A30" t="s">
        <v>73</v>
      </c>
      <c r="B30" s="13">
        <v>21</v>
      </c>
      <c r="C30">
        <f t="shared" si="6"/>
        <v>77</v>
      </c>
      <c r="D30">
        <f t="shared" si="9"/>
        <v>28</v>
      </c>
      <c r="E30">
        <v>11</v>
      </c>
      <c r="H30">
        <f t="shared" si="8"/>
        <v>0.73333333333333328</v>
      </c>
      <c r="I30">
        <f t="shared" si="3"/>
        <v>73.333333333333329</v>
      </c>
    </row>
    <row r="31" spans="1:32" x14ac:dyDescent="0.3">
      <c r="A31" t="s">
        <v>73</v>
      </c>
      <c r="B31" s="13">
        <v>24</v>
      </c>
      <c r="C31">
        <f t="shared" si="6"/>
        <v>61</v>
      </c>
      <c r="D31">
        <f t="shared" si="9"/>
        <v>44</v>
      </c>
      <c r="E31">
        <v>16</v>
      </c>
      <c r="H31">
        <f t="shared" si="8"/>
        <v>0.580952380952381</v>
      </c>
      <c r="I31">
        <f t="shared" si="3"/>
        <v>58.095238095238102</v>
      </c>
    </row>
    <row r="32" spans="1:32" x14ac:dyDescent="0.3">
      <c r="A32" t="s">
        <v>73</v>
      </c>
      <c r="B32" s="13">
        <v>26</v>
      </c>
      <c r="C32">
        <f t="shared" si="6"/>
        <v>43</v>
      </c>
      <c r="D32">
        <f t="shared" si="9"/>
        <v>62</v>
      </c>
      <c r="E32">
        <v>18</v>
      </c>
      <c r="H32">
        <f t="shared" si="8"/>
        <v>0.40952380952380951</v>
      </c>
      <c r="I32">
        <f t="shared" si="3"/>
        <v>40.952380952380949</v>
      </c>
    </row>
    <row r="33" spans="1:9" x14ac:dyDescent="0.3">
      <c r="A33" t="s">
        <v>73</v>
      </c>
      <c r="B33" s="13">
        <v>28</v>
      </c>
      <c r="C33">
        <f t="shared" si="6"/>
        <v>31</v>
      </c>
      <c r="D33">
        <f t="shared" si="9"/>
        <v>74</v>
      </c>
      <c r="E33">
        <v>12</v>
      </c>
      <c r="H33">
        <f t="shared" si="8"/>
        <v>0.29523809523809524</v>
      </c>
      <c r="I33">
        <f t="shared" si="3"/>
        <v>29.523809523809526</v>
      </c>
    </row>
    <row r="34" spans="1:9" x14ac:dyDescent="0.3">
      <c r="A34" t="s">
        <v>73</v>
      </c>
      <c r="B34" s="13">
        <v>31</v>
      </c>
      <c r="C34">
        <f t="shared" si="6"/>
        <v>16</v>
      </c>
      <c r="D34">
        <f t="shared" si="9"/>
        <v>89</v>
      </c>
      <c r="E34">
        <v>15</v>
      </c>
      <c r="H34">
        <f t="shared" si="8"/>
        <v>0.15238095238095239</v>
      </c>
      <c r="I34">
        <f t="shared" si="3"/>
        <v>15.238095238095239</v>
      </c>
    </row>
    <row r="35" spans="1:9" x14ac:dyDescent="0.3">
      <c r="A35" t="s">
        <v>73</v>
      </c>
      <c r="B35" s="13">
        <v>33</v>
      </c>
      <c r="C35">
        <f t="shared" si="6"/>
        <v>6</v>
      </c>
      <c r="D35">
        <f t="shared" si="9"/>
        <v>99</v>
      </c>
      <c r="E35">
        <v>10</v>
      </c>
      <c r="H35">
        <f t="shared" ref="H35:H39" si="10">C35/$C$22</f>
        <v>5.7142857142857141E-2</v>
      </c>
      <c r="I35">
        <f t="shared" si="3"/>
        <v>5.7142857142857144</v>
      </c>
    </row>
    <row r="36" spans="1:9" x14ac:dyDescent="0.3">
      <c r="A36" t="s">
        <v>73</v>
      </c>
      <c r="B36" s="13">
        <v>35</v>
      </c>
      <c r="C36">
        <f t="shared" si="6"/>
        <v>0</v>
      </c>
      <c r="D36">
        <f>SUM(E36:F36,D35)</f>
        <v>105</v>
      </c>
      <c r="E36">
        <v>6</v>
      </c>
      <c r="H36">
        <f t="shared" si="10"/>
        <v>0</v>
      </c>
      <c r="I36">
        <f t="shared" si="3"/>
        <v>0</v>
      </c>
    </row>
    <row r="37" spans="1:9" x14ac:dyDescent="0.3">
      <c r="A37" t="s">
        <v>73</v>
      </c>
      <c r="B37" s="13">
        <v>38</v>
      </c>
      <c r="C37">
        <f t="shared" si="6"/>
        <v>0</v>
      </c>
      <c r="D37">
        <f t="shared" ref="D37:D39" si="11">SUM(E37:F37,D36)</f>
        <v>105</v>
      </c>
      <c r="H37">
        <f t="shared" si="10"/>
        <v>0</v>
      </c>
      <c r="I37">
        <f t="shared" si="3"/>
        <v>0</v>
      </c>
    </row>
    <row r="38" spans="1:9" x14ac:dyDescent="0.3">
      <c r="A38" t="s">
        <v>73</v>
      </c>
      <c r="B38" s="13">
        <v>40</v>
      </c>
      <c r="C38">
        <f t="shared" si="6"/>
        <v>0</v>
      </c>
      <c r="D38">
        <f t="shared" si="11"/>
        <v>105</v>
      </c>
      <c r="H38">
        <f t="shared" si="10"/>
        <v>0</v>
      </c>
      <c r="I38">
        <f t="shared" si="3"/>
        <v>0</v>
      </c>
    </row>
    <row r="39" spans="1:9" x14ac:dyDescent="0.3">
      <c r="A39" t="s">
        <v>73</v>
      </c>
      <c r="B39" s="13">
        <v>42</v>
      </c>
      <c r="C39">
        <f t="shared" si="6"/>
        <v>0</v>
      </c>
      <c r="D39">
        <f t="shared" si="11"/>
        <v>105</v>
      </c>
      <c r="H39">
        <f t="shared" si="10"/>
        <v>0</v>
      </c>
      <c r="I39">
        <f t="shared" si="3"/>
        <v>0</v>
      </c>
    </row>
    <row r="40" spans="1:9" x14ac:dyDescent="0.3">
      <c r="A40" t="s">
        <v>73</v>
      </c>
      <c r="B40" s="13">
        <v>45</v>
      </c>
      <c r="C40">
        <f t="shared" si="6"/>
        <v>0</v>
      </c>
      <c r="D40">
        <f t="shared" ref="D40" si="12">SUM(E40:F40,D39)</f>
        <v>105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80</v>
      </c>
      <c r="B42" s="13">
        <v>0</v>
      </c>
      <c r="C42">
        <v>110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80</v>
      </c>
      <c r="B43" s="13">
        <v>5</v>
      </c>
      <c r="C43">
        <f>$C$42-D43</f>
        <v>110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80</v>
      </c>
      <c r="B44" s="13">
        <v>7</v>
      </c>
      <c r="C44">
        <f t="shared" ref="C44:C57" si="18">$C$42-D44</f>
        <v>110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80</v>
      </c>
      <c r="B45" s="13">
        <v>10</v>
      </c>
      <c r="C45">
        <f t="shared" si="18"/>
        <v>110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80</v>
      </c>
      <c r="B46" s="13">
        <v>12</v>
      </c>
      <c r="C46">
        <f t="shared" si="18"/>
        <v>106</v>
      </c>
      <c r="D46">
        <f>SUM(E46:F46,D45)</f>
        <v>4</v>
      </c>
      <c r="E46">
        <v>4</v>
      </c>
      <c r="H46">
        <f t="shared" si="16"/>
        <v>0.96363636363636362</v>
      </c>
      <c r="I46">
        <f t="shared" si="17"/>
        <v>96.36363636363636</v>
      </c>
    </row>
    <row r="47" spans="1:9" x14ac:dyDescent="0.3">
      <c r="A47" t="s">
        <v>80</v>
      </c>
      <c r="B47" s="13">
        <v>14</v>
      </c>
      <c r="C47">
        <f t="shared" si="18"/>
        <v>99</v>
      </c>
      <c r="D47">
        <f t="shared" si="19"/>
        <v>11</v>
      </c>
      <c r="E47">
        <v>7</v>
      </c>
      <c r="H47">
        <f t="shared" si="16"/>
        <v>0.9</v>
      </c>
      <c r="I47">
        <f t="shared" si="17"/>
        <v>90</v>
      </c>
    </row>
    <row r="48" spans="1:9" x14ac:dyDescent="0.3">
      <c r="A48" t="s">
        <v>80</v>
      </c>
      <c r="B48" s="13">
        <v>17</v>
      </c>
      <c r="C48">
        <f t="shared" si="18"/>
        <v>88</v>
      </c>
      <c r="D48">
        <f>SUM(E48:F48,D47)</f>
        <v>22</v>
      </c>
      <c r="E48">
        <v>11</v>
      </c>
      <c r="H48">
        <f t="shared" si="16"/>
        <v>0.8</v>
      </c>
      <c r="I48">
        <f t="shared" si="17"/>
        <v>80</v>
      </c>
    </row>
    <row r="49" spans="1:9" x14ac:dyDescent="0.3">
      <c r="A49" t="s">
        <v>80</v>
      </c>
      <c r="B49" s="13">
        <v>19</v>
      </c>
      <c r="C49">
        <f t="shared" si="18"/>
        <v>71</v>
      </c>
      <c r="D49">
        <f>SUM(E49:F49,D48)</f>
        <v>39</v>
      </c>
      <c r="E49">
        <v>17</v>
      </c>
      <c r="H49">
        <f t="shared" si="16"/>
        <v>0.6454545454545455</v>
      </c>
      <c r="I49">
        <f t="shared" si="17"/>
        <v>64.545454545454547</v>
      </c>
    </row>
    <row r="50" spans="1:9" x14ac:dyDescent="0.3">
      <c r="A50" t="s">
        <v>80</v>
      </c>
      <c r="B50" s="13">
        <v>21</v>
      </c>
      <c r="C50">
        <f t="shared" si="18"/>
        <v>55</v>
      </c>
      <c r="D50">
        <f t="shared" ref="D50:D52" si="20">SUM(E50:F50,D49)</f>
        <v>55</v>
      </c>
      <c r="E50">
        <v>16</v>
      </c>
      <c r="H50">
        <f t="shared" si="16"/>
        <v>0.5</v>
      </c>
      <c r="I50">
        <f t="shared" si="17"/>
        <v>50</v>
      </c>
    </row>
    <row r="51" spans="1:9" x14ac:dyDescent="0.3">
      <c r="A51" t="s">
        <v>80</v>
      </c>
      <c r="B51" s="13">
        <v>24</v>
      </c>
      <c r="C51">
        <f t="shared" si="18"/>
        <v>30</v>
      </c>
      <c r="D51">
        <f>SUM(E51:F51,D50)</f>
        <v>80</v>
      </c>
      <c r="E51">
        <v>25</v>
      </c>
      <c r="H51">
        <f t="shared" si="16"/>
        <v>0.27272727272727271</v>
      </c>
      <c r="I51">
        <f t="shared" si="17"/>
        <v>27.27272727272727</v>
      </c>
    </row>
    <row r="52" spans="1:9" x14ac:dyDescent="0.3">
      <c r="A52" t="s">
        <v>80</v>
      </c>
      <c r="B52" s="13">
        <v>26</v>
      </c>
      <c r="C52">
        <f t="shared" si="18"/>
        <v>11</v>
      </c>
      <c r="D52">
        <f t="shared" si="20"/>
        <v>99</v>
      </c>
      <c r="E52">
        <v>19</v>
      </c>
      <c r="H52">
        <f t="shared" si="16"/>
        <v>0.1</v>
      </c>
      <c r="I52">
        <f t="shared" si="17"/>
        <v>10</v>
      </c>
    </row>
    <row r="53" spans="1:9" x14ac:dyDescent="0.3">
      <c r="A53" t="s">
        <v>80</v>
      </c>
      <c r="B53" s="13">
        <v>28</v>
      </c>
      <c r="C53">
        <f t="shared" si="18"/>
        <v>6</v>
      </c>
      <c r="D53">
        <f>SUM(E53:F53,D52)</f>
        <v>104</v>
      </c>
      <c r="E53">
        <v>5</v>
      </c>
      <c r="H53">
        <f t="shared" si="16"/>
        <v>5.4545454545454543E-2</v>
      </c>
      <c r="I53">
        <f t="shared" si="17"/>
        <v>5.4545454545454541</v>
      </c>
    </row>
    <row r="54" spans="1:9" x14ac:dyDescent="0.3">
      <c r="A54" t="s">
        <v>80</v>
      </c>
      <c r="B54" s="13">
        <v>31</v>
      </c>
      <c r="C54">
        <f t="shared" si="18"/>
        <v>0</v>
      </c>
      <c r="D54">
        <f>SUM(E54:F54,D53)</f>
        <v>110</v>
      </c>
      <c r="E54">
        <v>6</v>
      </c>
      <c r="H54">
        <f t="shared" si="16"/>
        <v>0</v>
      </c>
      <c r="I54">
        <f t="shared" si="17"/>
        <v>0</v>
      </c>
    </row>
    <row r="55" spans="1:9" x14ac:dyDescent="0.3">
      <c r="A55" t="s">
        <v>80</v>
      </c>
      <c r="B55" s="13">
        <v>33</v>
      </c>
      <c r="C55">
        <f t="shared" si="18"/>
        <v>0</v>
      </c>
      <c r="D55">
        <f>SUM(E55:F55,D54)</f>
        <v>110</v>
      </c>
      <c r="H55">
        <f t="shared" si="16"/>
        <v>0</v>
      </c>
      <c r="I55">
        <f t="shared" si="17"/>
        <v>0</v>
      </c>
    </row>
    <row r="56" spans="1:9" x14ac:dyDescent="0.3">
      <c r="A56" t="s">
        <v>80</v>
      </c>
      <c r="B56" s="13">
        <v>35</v>
      </c>
      <c r="C56">
        <f t="shared" si="18"/>
        <v>0</v>
      </c>
      <c r="D56">
        <f>SUM(E56:F56,D55)</f>
        <v>110</v>
      </c>
      <c r="H56">
        <f t="shared" si="16"/>
        <v>0</v>
      </c>
      <c r="I56">
        <f t="shared" si="17"/>
        <v>0</v>
      </c>
    </row>
    <row r="57" spans="1:9" x14ac:dyDescent="0.3">
      <c r="A57" t="s">
        <v>80</v>
      </c>
      <c r="B57" s="13">
        <v>38</v>
      </c>
      <c r="C57">
        <f t="shared" si="18"/>
        <v>0</v>
      </c>
      <c r="D57">
        <f t="shared" ref="D57" si="21">SUM(E57:F57,D56)</f>
        <v>110</v>
      </c>
      <c r="H57">
        <f t="shared" si="16"/>
        <v>0</v>
      </c>
      <c r="I57">
        <f t="shared" si="17"/>
        <v>0</v>
      </c>
    </row>
    <row r="58" spans="1:9" x14ac:dyDescent="0.3">
      <c r="A58" t="s">
        <v>80</v>
      </c>
      <c r="B58" s="13">
        <v>40</v>
      </c>
      <c r="C58">
        <f t="shared" ref="C58:C60" si="22">$C$42-D58</f>
        <v>0</v>
      </c>
      <c r="D58">
        <f t="shared" ref="D58:D60" si="23">SUM(E58:F58,D57)</f>
        <v>110</v>
      </c>
      <c r="H58">
        <f t="shared" si="16"/>
        <v>0</v>
      </c>
      <c r="I58">
        <f t="shared" si="17"/>
        <v>0</v>
      </c>
    </row>
    <row r="59" spans="1:9" x14ac:dyDescent="0.3">
      <c r="A59" t="s">
        <v>80</v>
      </c>
      <c r="B59" s="13">
        <v>42</v>
      </c>
      <c r="C59">
        <f t="shared" si="22"/>
        <v>0</v>
      </c>
      <c r="D59">
        <f t="shared" si="23"/>
        <v>110</v>
      </c>
      <c r="H59">
        <f t="shared" si="16"/>
        <v>0</v>
      </c>
      <c r="I59">
        <f t="shared" si="17"/>
        <v>0</v>
      </c>
    </row>
    <row r="60" spans="1:9" x14ac:dyDescent="0.3">
      <c r="A60" t="s">
        <v>80</v>
      </c>
      <c r="B60" s="13">
        <v>45</v>
      </c>
      <c r="C60">
        <f t="shared" si="22"/>
        <v>0</v>
      </c>
      <c r="D60">
        <f t="shared" si="23"/>
        <v>110</v>
      </c>
      <c r="H60">
        <f t="shared" si="16"/>
        <v>0</v>
      </c>
      <c r="I60">
        <f t="shared" si="17"/>
        <v>0</v>
      </c>
    </row>
    <row r="62" spans="1:9" x14ac:dyDescent="0.3">
      <c r="A62" t="s">
        <v>188</v>
      </c>
      <c r="B62" s="13">
        <v>0</v>
      </c>
      <c r="C62">
        <v>120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188</v>
      </c>
      <c r="B63" s="13">
        <v>5</v>
      </c>
      <c r="C63">
        <f t="shared" ref="C63:C78" si="26">$C$62-D63</f>
        <v>120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188</v>
      </c>
      <c r="B64" s="13">
        <v>7</v>
      </c>
      <c r="C64">
        <f t="shared" si="26"/>
        <v>120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188</v>
      </c>
      <c r="B65" s="13">
        <v>10</v>
      </c>
      <c r="C65">
        <f t="shared" si="26"/>
        <v>120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188</v>
      </c>
      <c r="B66" s="13">
        <v>12</v>
      </c>
      <c r="C66">
        <f t="shared" si="26"/>
        <v>117</v>
      </c>
      <c r="D66">
        <f t="shared" si="28"/>
        <v>3</v>
      </c>
      <c r="E66">
        <v>3</v>
      </c>
      <c r="H66">
        <f t="shared" si="25"/>
        <v>0.97499999999999998</v>
      </c>
      <c r="I66">
        <f t="shared" si="27"/>
        <v>97.5</v>
      </c>
    </row>
    <row r="67" spans="1:9" x14ac:dyDescent="0.3">
      <c r="A67" t="s">
        <v>188</v>
      </c>
      <c r="B67" s="13">
        <v>14</v>
      </c>
      <c r="C67">
        <f t="shared" si="26"/>
        <v>110</v>
      </c>
      <c r="D67">
        <f t="shared" si="28"/>
        <v>10</v>
      </c>
      <c r="E67">
        <v>7</v>
      </c>
      <c r="H67">
        <f t="shared" si="25"/>
        <v>0.91666666666666663</v>
      </c>
      <c r="I67">
        <f t="shared" si="27"/>
        <v>91.666666666666657</v>
      </c>
    </row>
    <row r="68" spans="1:9" x14ac:dyDescent="0.3">
      <c r="A68" t="s">
        <v>188</v>
      </c>
      <c r="B68" s="13">
        <v>17</v>
      </c>
      <c r="C68">
        <f t="shared" si="26"/>
        <v>100</v>
      </c>
      <c r="D68">
        <f>SUM(E68:F68,D67)</f>
        <v>20</v>
      </c>
      <c r="E68">
        <v>10</v>
      </c>
      <c r="H68">
        <f t="shared" si="25"/>
        <v>0.83333333333333337</v>
      </c>
      <c r="I68">
        <f t="shared" si="27"/>
        <v>83.333333333333343</v>
      </c>
    </row>
    <row r="69" spans="1:9" x14ac:dyDescent="0.3">
      <c r="A69" t="s">
        <v>188</v>
      </c>
      <c r="B69" s="13">
        <v>19</v>
      </c>
      <c r="C69">
        <f t="shared" si="26"/>
        <v>84</v>
      </c>
      <c r="D69">
        <f t="shared" ref="D69:D75" si="29">SUM(E69:F69,D68)</f>
        <v>36</v>
      </c>
      <c r="E69">
        <v>16</v>
      </c>
      <c r="H69">
        <f t="shared" si="25"/>
        <v>0.7</v>
      </c>
      <c r="I69">
        <f t="shared" si="27"/>
        <v>70</v>
      </c>
    </row>
    <row r="70" spans="1:9" x14ac:dyDescent="0.3">
      <c r="A70" t="s">
        <v>188</v>
      </c>
      <c r="B70" s="13">
        <v>21</v>
      </c>
      <c r="C70">
        <f t="shared" si="26"/>
        <v>71</v>
      </c>
      <c r="D70">
        <f>SUM(E70:F70,D69)</f>
        <v>49</v>
      </c>
      <c r="E70">
        <v>13</v>
      </c>
      <c r="H70">
        <f t="shared" si="25"/>
        <v>0.59166666666666667</v>
      </c>
      <c r="I70">
        <f t="shared" si="27"/>
        <v>59.166666666666664</v>
      </c>
    </row>
    <row r="71" spans="1:9" x14ac:dyDescent="0.3">
      <c r="A71" t="s">
        <v>188</v>
      </c>
      <c r="B71" s="13">
        <v>24</v>
      </c>
      <c r="C71">
        <f t="shared" si="26"/>
        <v>47</v>
      </c>
      <c r="D71">
        <f t="shared" si="29"/>
        <v>73</v>
      </c>
      <c r="E71">
        <v>24</v>
      </c>
      <c r="H71">
        <f t="shared" si="25"/>
        <v>0.39166666666666666</v>
      </c>
      <c r="I71">
        <f t="shared" si="27"/>
        <v>39.166666666666664</v>
      </c>
    </row>
    <row r="72" spans="1:9" x14ac:dyDescent="0.3">
      <c r="A72" t="s">
        <v>188</v>
      </c>
      <c r="B72" s="13">
        <v>26</v>
      </c>
      <c r="C72">
        <f t="shared" si="26"/>
        <v>27</v>
      </c>
      <c r="D72">
        <f t="shared" si="29"/>
        <v>93</v>
      </c>
      <c r="E72">
        <v>20</v>
      </c>
      <c r="H72">
        <f t="shared" si="25"/>
        <v>0.22500000000000001</v>
      </c>
      <c r="I72">
        <f t="shared" si="27"/>
        <v>22.5</v>
      </c>
    </row>
    <row r="73" spans="1:9" x14ac:dyDescent="0.3">
      <c r="A73" t="s">
        <v>188</v>
      </c>
      <c r="B73" s="13">
        <v>28</v>
      </c>
      <c r="C73">
        <f t="shared" si="26"/>
        <v>15</v>
      </c>
      <c r="D73">
        <f t="shared" si="29"/>
        <v>105</v>
      </c>
      <c r="E73">
        <v>12</v>
      </c>
      <c r="H73">
        <f t="shared" si="25"/>
        <v>0.125</v>
      </c>
      <c r="I73">
        <f t="shared" si="27"/>
        <v>12.5</v>
      </c>
    </row>
    <row r="74" spans="1:9" x14ac:dyDescent="0.3">
      <c r="A74" t="s">
        <v>188</v>
      </c>
      <c r="B74" s="13">
        <v>31</v>
      </c>
      <c r="C74">
        <f t="shared" si="26"/>
        <v>1</v>
      </c>
      <c r="D74">
        <f t="shared" si="29"/>
        <v>119</v>
      </c>
      <c r="E74">
        <v>14</v>
      </c>
      <c r="H74">
        <f t="shared" si="25"/>
        <v>8.3333333333333332E-3</v>
      </c>
      <c r="I74">
        <f t="shared" si="27"/>
        <v>0.83333333333333337</v>
      </c>
    </row>
    <row r="75" spans="1:9" x14ac:dyDescent="0.3">
      <c r="A75" t="s">
        <v>188</v>
      </c>
      <c r="B75" s="13">
        <v>33</v>
      </c>
      <c r="C75">
        <f t="shared" si="26"/>
        <v>0</v>
      </c>
      <c r="D75">
        <f t="shared" si="29"/>
        <v>120</v>
      </c>
      <c r="E75">
        <v>1</v>
      </c>
      <c r="H75">
        <f t="shared" si="25"/>
        <v>0</v>
      </c>
      <c r="I75">
        <f t="shared" si="27"/>
        <v>0</v>
      </c>
    </row>
    <row r="76" spans="1:9" x14ac:dyDescent="0.3">
      <c r="A76" t="s">
        <v>188</v>
      </c>
      <c r="B76" s="13">
        <v>35</v>
      </c>
      <c r="C76">
        <f t="shared" si="26"/>
        <v>0</v>
      </c>
      <c r="D76">
        <f>SUM(E76:F76,D75)</f>
        <v>120</v>
      </c>
      <c r="H76">
        <f t="shared" si="25"/>
        <v>0</v>
      </c>
      <c r="I76">
        <f t="shared" si="27"/>
        <v>0</v>
      </c>
    </row>
    <row r="77" spans="1:9" x14ac:dyDescent="0.3">
      <c r="A77" t="s">
        <v>188</v>
      </c>
      <c r="B77" s="13">
        <v>38</v>
      </c>
      <c r="C77">
        <f t="shared" si="26"/>
        <v>0</v>
      </c>
      <c r="D77">
        <f t="shared" ref="D77:D78" si="30">SUM(E77:F77,D76)</f>
        <v>120</v>
      </c>
      <c r="H77">
        <f t="shared" si="25"/>
        <v>0</v>
      </c>
      <c r="I77">
        <f t="shared" si="27"/>
        <v>0</v>
      </c>
    </row>
    <row r="78" spans="1:9" x14ac:dyDescent="0.3">
      <c r="A78" t="s">
        <v>188</v>
      </c>
      <c r="B78" s="13">
        <v>40</v>
      </c>
      <c r="C78">
        <f t="shared" si="26"/>
        <v>0</v>
      </c>
      <c r="D78">
        <f t="shared" si="30"/>
        <v>120</v>
      </c>
      <c r="H78">
        <f t="shared" si="25"/>
        <v>0</v>
      </c>
      <c r="I78">
        <f t="shared" si="27"/>
        <v>0</v>
      </c>
    </row>
    <row r="79" spans="1:9" x14ac:dyDescent="0.3">
      <c r="A79" t="s">
        <v>188</v>
      </c>
      <c r="B79" s="13">
        <v>42</v>
      </c>
      <c r="C79">
        <f t="shared" ref="C79:C80" si="31">$C$62-D79</f>
        <v>0</v>
      </c>
      <c r="D79">
        <f t="shared" ref="D79:D80" si="32">SUM(E79:F79,D78)</f>
        <v>120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188</v>
      </c>
      <c r="B80" s="13">
        <v>45</v>
      </c>
      <c r="C80">
        <f t="shared" si="31"/>
        <v>0</v>
      </c>
      <c r="D80">
        <f t="shared" si="32"/>
        <v>120</v>
      </c>
      <c r="H80">
        <f t="shared" si="33"/>
        <v>0</v>
      </c>
      <c r="I80">
        <f t="shared" si="34"/>
        <v>0</v>
      </c>
    </row>
    <row r="82" spans="1:9" x14ac:dyDescent="0.3">
      <c r="A82" t="s">
        <v>189</v>
      </c>
      <c r="B82" s="13">
        <v>0</v>
      </c>
      <c r="C82">
        <v>112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189</v>
      </c>
      <c r="B83" s="13">
        <v>5</v>
      </c>
      <c r="C83">
        <f>$C$82-D83</f>
        <v>112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189</v>
      </c>
      <c r="B84" s="13">
        <v>7</v>
      </c>
      <c r="C84">
        <f t="shared" ref="C84:C100" si="37">$C$82-D84</f>
        <v>112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189</v>
      </c>
      <c r="B85" s="13">
        <v>10</v>
      </c>
      <c r="C85">
        <f t="shared" si="37"/>
        <v>112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189</v>
      </c>
      <c r="B86" s="13">
        <v>12</v>
      </c>
      <c r="C86">
        <f t="shared" si="37"/>
        <v>108</v>
      </c>
      <c r="D86">
        <f t="shared" si="38"/>
        <v>4</v>
      </c>
      <c r="E86">
        <v>4</v>
      </c>
      <c r="H86">
        <f t="shared" si="36"/>
        <v>0.9642857142857143</v>
      </c>
      <c r="I86">
        <f t="shared" si="27"/>
        <v>96.428571428571431</v>
      </c>
    </row>
    <row r="87" spans="1:9" x14ac:dyDescent="0.3">
      <c r="A87" t="s">
        <v>189</v>
      </c>
      <c r="B87" s="13">
        <v>14</v>
      </c>
      <c r="C87">
        <f t="shared" si="37"/>
        <v>101</v>
      </c>
      <c r="D87">
        <f t="shared" si="38"/>
        <v>11</v>
      </c>
      <c r="E87">
        <v>7</v>
      </c>
      <c r="H87">
        <f t="shared" si="36"/>
        <v>0.9017857142857143</v>
      </c>
      <c r="I87">
        <f t="shared" si="27"/>
        <v>90.178571428571431</v>
      </c>
    </row>
    <row r="88" spans="1:9" x14ac:dyDescent="0.3">
      <c r="A88" t="s">
        <v>189</v>
      </c>
      <c r="B88" s="13">
        <v>17</v>
      </c>
      <c r="C88">
        <f t="shared" si="37"/>
        <v>91</v>
      </c>
      <c r="D88">
        <f t="shared" si="38"/>
        <v>21</v>
      </c>
      <c r="E88">
        <v>10</v>
      </c>
      <c r="H88">
        <f t="shared" si="36"/>
        <v>0.8125</v>
      </c>
      <c r="I88">
        <f t="shared" si="27"/>
        <v>81.25</v>
      </c>
    </row>
    <row r="89" spans="1:9" x14ac:dyDescent="0.3">
      <c r="A89" t="s">
        <v>189</v>
      </c>
      <c r="B89" s="13">
        <v>19</v>
      </c>
      <c r="C89">
        <f t="shared" si="37"/>
        <v>74</v>
      </c>
      <c r="D89">
        <f t="shared" ref="D89:D95" si="39">SUM(E89:F89,D88)</f>
        <v>38</v>
      </c>
      <c r="E89">
        <v>17</v>
      </c>
      <c r="H89">
        <f t="shared" si="36"/>
        <v>0.6607142857142857</v>
      </c>
      <c r="I89">
        <f t="shared" si="27"/>
        <v>66.071428571428569</v>
      </c>
    </row>
    <row r="90" spans="1:9" x14ac:dyDescent="0.3">
      <c r="A90" t="s">
        <v>189</v>
      </c>
      <c r="B90" s="13">
        <v>21</v>
      </c>
      <c r="C90">
        <f t="shared" si="37"/>
        <v>59</v>
      </c>
      <c r="D90">
        <f t="shared" si="39"/>
        <v>53</v>
      </c>
      <c r="E90">
        <v>15</v>
      </c>
      <c r="H90">
        <f t="shared" si="36"/>
        <v>0.5267857142857143</v>
      </c>
      <c r="I90">
        <f t="shared" si="27"/>
        <v>52.678571428571431</v>
      </c>
    </row>
    <row r="91" spans="1:9" x14ac:dyDescent="0.3">
      <c r="A91" t="s">
        <v>189</v>
      </c>
      <c r="B91" s="13">
        <v>24</v>
      </c>
      <c r="C91">
        <f t="shared" si="37"/>
        <v>37</v>
      </c>
      <c r="D91">
        <f t="shared" si="39"/>
        <v>75</v>
      </c>
      <c r="E91">
        <v>22</v>
      </c>
      <c r="H91">
        <f t="shared" si="36"/>
        <v>0.33035714285714285</v>
      </c>
      <c r="I91">
        <f t="shared" si="27"/>
        <v>33.035714285714285</v>
      </c>
    </row>
    <row r="92" spans="1:9" x14ac:dyDescent="0.3">
      <c r="A92" t="s">
        <v>189</v>
      </c>
      <c r="B92" s="13">
        <v>26</v>
      </c>
      <c r="C92">
        <f t="shared" si="37"/>
        <v>14</v>
      </c>
      <c r="D92">
        <f t="shared" si="39"/>
        <v>98</v>
      </c>
      <c r="E92">
        <v>23</v>
      </c>
      <c r="H92">
        <f t="shared" si="36"/>
        <v>0.125</v>
      </c>
      <c r="I92">
        <f t="shared" si="27"/>
        <v>12.5</v>
      </c>
    </row>
    <row r="93" spans="1:9" x14ac:dyDescent="0.3">
      <c r="A93" t="s">
        <v>189</v>
      </c>
      <c r="B93" s="13">
        <v>28</v>
      </c>
      <c r="C93">
        <f t="shared" si="37"/>
        <v>9</v>
      </c>
      <c r="D93">
        <f t="shared" si="39"/>
        <v>103</v>
      </c>
      <c r="E93">
        <v>5</v>
      </c>
      <c r="H93">
        <f t="shared" si="36"/>
        <v>8.0357142857142863E-2</v>
      </c>
      <c r="I93">
        <f t="shared" si="27"/>
        <v>8.0357142857142865</v>
      </c>
    </row>
    <row r="94" spans="1:9" x14ac:dyDescent="0.3">
      <c r="A94" t="s">
        <v>189</v>
      </c>
      <c r="B94" s="13">
        <v>31</v>
      </c>
      <c r="C94">
        <f t="shared" si="37"/>
        <v>2</v>
      </c>
      <c r="D94">
        <f t="shared" si="39"/>
        <v>110</v>
      </c>
      <c r="E94">
        <v>7</v>
      </c>
      <c r="H94">
        <f t="shared" si="36"/>
        <v>1.7857142857142856E-2</v>
      </c>
      <c r="I94">
        <f t="shared" si="27"/>
        <v>1.7857142857142856</v>
      </c>
    </row>
    <row r="95" spans="1:9" x14ac:dyDescent="0.3">
      <c r="A95" t="s">
        <v>189</v>
      </c>
      <c r="B95" s="13">
        <v>33</v>
      </c>
      <c r="C95">
        <f t="shared" si="37"/>
        <v>0</v>
      </c>
      <c r="D95">
        <f t="shared" si="39"/>
        <v>112</v>
      </c>
      <c r="E95">
        <v>2</v>
      </c>
      <c r="H95">
        <f t="shared" si="36"/>
        <v>0</v>
      </c>
      <c r="I95">
        <f t="shared" si="27"/>
        <v>0</v>
      </c>
    </row>
    <row r="96" spans="1:9" x14ac:dyDescent="0.3">
      <c r="A96" t="s">
        <v>189</v>
      </c>
      <c r="B96" s="13">
        <v>35</v>
      </c>
      <c r="C96">
        <f t="shared" si="37"/>
        <v>0</v>
      </c>
      <c r="D96">
        <f>SUM(E96:F96,D95)</f>
        <v>112</v>
      </c>
      <c r="H96">
        <f t="shared" si="36"/>
        <v>0</v>
      </c>
      <c r="I96">
        <f t="shared" si="27"/>
        <v>0</v>
      </c>
    </row>
    <row r="97" spans="1:9" x14ac:dyDescent="0.3">
      <c r="A97" t="s">
        <v>189</v>
      </c>
      <c r="B97" s="13">
        <v>38</v>
      </c>
      <c r="C97">
        <f t="shared" si="37"/>
        <v>0</v>
      </c>
      <c r="D97">
        <f t="shared" ref="D97:D99" si="40">SUM(E97:F97,D96)</f>
        <v>112</v>
      </c>
      <c r="H97">
        <f t="shared" si="36"/>
        <v>0</v>
      </c>
      <c r="I97">
        <f t="shared" si="27"/>
        <v>0</v>
      </c>
    </row>
    <row r="98" spans="1:9" x14ac:dyDescent="0.3">
      <c r="A98" t="s">
        <v>189</v>
      </c>
      <c r="B98" s="13">
        <v>40</v>
      </c>
      <c r="C98">
        <f t="shared" si="37"/>
        <v>0</v>
      </c>
      <c r="D98">
        <f t="shared" si="40"/>
        <v>112</v>
      </c>
      <c r="H98">
        <f t="shared" si="36"/>
        <v>0</v>
      </c>
      <c r="I98">
        <f t="shared" si="27"/>
        <v>0</v>
      </c>
    </row>
    <row r="99" spans="1:9" x14ac:dyDescent="0.3">
      <c r="A99" t="s">
        <v>189</v>
      </c>
      <c r="B99" s="13">
        <v>42</v>
      </c>
      <c r="C99">
        <f t="shared" si="37"/>
        <v>0</v>
      </c>
      <c r="D99">
        <f t="shared" si="40"/>
        <v>112</v>
      </c>
      <c r="H99">
        <f t="shared" si="36"/>
        <v>0</v>
      </c>
      <c r="I99">
        <f t="shared" si="27"/>
        <v>0</v>
      </c>
    </row>
    <row r="100" spans="1:9" x14ac:dyDescent="0.3">
      <c r="A100" t="s">
        <v>189</v>
      </c>
      <c r="B100" s="13">
        <v>45</v>
      </c>
      <c r="C100">
        <f t="shared" si="37"/>
        <v>0</v>
      </c>
      <c r="D100">
        <f t="shared" ref="D100" si="41">SUM(E100:F100,D99)</f>
        <v>112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190</v>
      </c>
      <c r="B102" s="13">
        <v>0</v>
      </c>
      <c r="C102">
        <v>93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190</v>
      </c>
      <c r="B103" s="13">
        <v>5</v>
      </c>
      <c r="C103">
        <f>$C$102-D103</f>
        <v>93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190</v>
      </c>
      <c r="B104" s="13">
        <v>7</v>
      </c>
      <c r="C104">
        <f t="shared" ref="C104:C118" si="47">$C$102-D104</f>
        <v>93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190</v>
      </c>
      <c r="B105" s="13">
        <v>10</v>
      </c>
      <c r="C105">
        <f t="shared" si="47"/>
        <v>93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190</v>
      </c>
      <c r="B106" s="13">
        <v>12</v>
      </c>
      <c r="C106">
        <f t="shared" si="47"/>
        <v>86</v>
      </c>
      <c r="D106">
        <f t="shared" si="45"/>
        <v>7</v>
      </c>
      <c r="E106">
        <v>7</v>
      </c>
      <c r="H106">
        <f t="shared" si="46"/>
        <v>0.92473118279569888</v>
      </c>
      <c r="I106">
        <f t="shared" si="27"/>
        <v>92.473118279569889</v>
      </c>
    </row>
    <row r="107" spans="1:9" x14ac:dyDescent="0.3">
      <c r="A107" t="s">
        <v>190</v>
      </c>
      <c r="B107" s="13">
        <v>14</v>
      </c>
      <c r="C107">
        <f t="shared" si="47"/>
        <v>77</v>
      </c>
      <c r="D107">
        <f t="shared" si="45"/>
        <v>16</v>
      </c>
      <c r="E107">
        <v>9</v>
      </c>
      <c r="H107">
        <f t="shared" si="46"/>
        <v>0.82795698924731187</v>
      </c>
      <c r="I107">
        <f t="shared" si="27"/>
        <v>82.795698924731184</v>
      </c>
    </row>
    <row r="108" spans="1:9" x14ac:dyDescent="0.3">
      <c r="A108" t="s">
        <v>190</v>
      </c>
      <c r="B108" s="13">
        <v>17</v>
      </c>
      <c r="C108">
        <f t="shared" si="47"/>
        <v>65</v>
      </c>
      <c r="D108">
        <f>SUM(E108:F108,D107)</f>
        <v>28</v>
      </c>
      <c r="E108">
        <v>12</v>
      </c>
      <c r="H108">
        <f t="shared" si="46"/>
        <v>0.69892473118279574</v>
      </c>
      <c r="I108">
        <f t="shared" si="27"/>
        <v>69.892473118279568</v>
      </c>
    </row>
    <row r="109" spans="1:9" x14ac:dyDescent="0.3">
      <c r="A109" t="s">
        <v>190</v>
      </c>
      <c r="B109" s="13">
        <v>19</v>
      </c>
      <c r="C109">
        <f t="shared" si="47"/>
        <v>46</v>
      </c>
      <c r="D109">
        <f t="shared" ref="D109:D111" si="48">SUM(E109:F109,D108)</f>
        <v>47</v>
      </c>
      <c r="E109">
        <v>19</v>
      </c>
      <c r="H109">
        <f t="shared" si="46"/>
        <v>0.4946236559139785</v>
      </c>
      <c r="I109">
        <f t="shared" si="27"/>
        <v>49.462365591397848</v>
      </c>
    </row>
    <row r="110" spans="1:9" x14ac:dyDescent="0.3">
      <c r="A110" t="s">
        <v>190</v>
      </c>
      <c r="B110" s="13">
        <v>21</v>
      </c>
      <c r="C110">
        <f>$C$102-D110</f>
        <v>32</v>
      </c>
      <c r="D110">
        <f t="shared" si="48"/>
        <v>61</v>
      </c>
      <c r="E110">
        <v>14</v>
      </c>
      <c r="H110">
        <f t="shared" si="46"/>
        <v>0.34408602150537637</v>
      </c>
      <c r="I110">
        <f t="shared" si="27"/>
        <v>34.408602150537639</v>
      </c>
    </row>
    <row r="111" spans="1:9" x14ac:dyDescent="0.3">
      <c r="A111" t="s">
        <v>190</v>
      </c>
      <c r="B111" s="13">
        <v>24</v>
      </c>
      <c r="C111">
        <f t="shared" si="47"/>
        <v>11</v>
      </c>
      <c r="D111">
        <f t="shared" si="48"/>
        <v>82</v>
      </c>
      <c r="E111">
        <v>21</v>
      </c>
      <c r="H111">
        <f t="shared" si="46"/>
        <v>0.11827956989247312</v>
      </c>
      <c r="I111">
        <f t="shared" si="27"/>
        <v>11.827956989247312</v>
      </c>
    </row>
    <row r="112" spans="1:9" x14ac:dyDescent="0.3">
      <c r="A112" t="s">
        <v>190</v>
      </c>
      <c r="B112" s="13">
        <v>26</v>
      </c>
      <c r="C112">
        <f t="shared" si="47"/>
        <v>4</v>
      </c>
      <c r="D112">
        <f>SUM(E112:F112,D111)</f>
        <v>89</v>
      </c>
      <c r="E112">
        <v>7</v>
      </c>
      <c r="H112">
        <f t="shared" si="46"/>
        <v>4.3010752688172046E-2</v>
      </c>
      <c r="I112">
        <f t="shared" si="27"/>
        <v>4.3010752688172049</v>
      </c>
    </row>
    <row r="113" spans="1:9" x14ac:dyDescent="0.3">
      <c r="A113" t="s">
        <v>190</v>
      </c>
      <c r="B113" s="13">
        <v>28</v>
      </c>
      <c r="C113">
        <f t="shared" si="47"/>
        <v>2</v>
      </c>
      <c r="D113">
        <f>SUM(E113:F113,D112)</f>
        <v>91</v>
      </c>
      <c r="E113">
        <v>2</v>
      </c>
      <c r="H113">
        <f t="shared" si="46"/>
        <v>2.1505376344086023E-2</v>
      </c>
      <c r="I113">
        <f t="shared" ref="I113:I118" si="49">H113*100</f>
        <v>2.1505376344086025</v>
      </c>
    </row>
    <row r="114" spans="1:9" x14ac:dyDescent="0.3">
      <c r="A114" t="s">
        <v>190</v>
      </c>
      <c r="B114" s="13">
        <v>31</v>
      </c>
      <c r="C114">
        <f t="shared" si="47"/>
        <v>0</v>
      </c>
      <c r="D114">
        <f>SUM(E114:F114,D113)</f>
        <v>93</v>
      </c>
      <c r="E114">
        <v>2</v>
      </c>
      <c r="H114">
        <f t="shared" si="46"/>
        <v>0</v>
      </c>
      <c r="I114">
        <f t="shared" si="49"/>
        <v>0</v>
      </c>
    </row>
    <row r="115" spans="1:9" x14ac:dyDescent="0.3">
      <c r="A115" t="s">
        <v>190</v>
      </c>
      <c r="B115" s="13">
        <v>33</v>
      </c>
      <c r="C115">
        <f t="shared" si="47"/>
        <v>0</v>
      </c>
      <c r="D115">
        <f>SUM(E115:F115,D114)</f>
        <v>93</v>
      </c>
      <c r="H115">
        <f t="shared" si="46"/>
        <v>0</v>
      </c>
      <c r="I115">
        <f t="shared" si="49"/>
        <v>0</v>
      </c>
    </row>
    <row r="116" spans="1:9" x14ac:dyDescent="0.3">
      <c r="A116" t="s">
        <v>190</v>
      </c>
      <c r="B116" s="13">
        <v>35</v>
      </c>
      <c r="C116">
        <f t="shared" si="47"/>
        <v>0</v>
      </c>
      <c r="D116">
        <f>SUM(E116:F116,D115)</f>
        <v>93</v>
      </c>
      <c r="H116">
        <f t="shared" si="46"/>
        <v>0</v>
      </c>
      <c r="I116">
        <f t="shared" si="49"/>
        <v>0</v>
      </c>
    </row>
    <row r="117" spans="1:9" x14ac:dyDescent="0.3">
      <c r="A117" t="s">
        <v>190</v>
      </c>
      <c r="B117" s="13">
        <v>38</v>
      </c>
      <c r="C117">
        <f t="shared" si="47"/>
        <v>0</v>
      </c>
      <c r="D117">
        <f t="shared" ref="D117:D118" si="50">SUM(E117:F117,D116)</f>
        <v>93</v>
      </c>
      <c r="H117">
        <f t="shared" si="46"/>
        <v>0</v>
      </c>
      <c r="I117">
        <f t="shared" si="49"/>
        <v>0</v>
      </c>
    </row>
    <row r="118" spans="1:9" x14ac:dyDescent="0.3">
      <c r="A118" t="s">
        <v>190</v>
      </c>
      <c r="B118" s="13">
        <v>40</v>
      </c>
      <c r="C118">
        <f t="shared" si="47"/>
        <v>0</v>
      </c>
      <c r="D118">
        <f t="shared" si="50"/>
        <v>93</v>
      </c>
      <c r="H118">
        <f t="shared" si="46"/>
        <v>0</v>
      </c>
      <c r="I118">
        <f t="shared" si="49"/>
        <v>0</v>
      </c>
    </row>
    <row r="119" spans="1:9" x14ac:dyDescent="0.3">
      <c r="A119" t="s">
        <v>190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93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190</v>
      </c>
      <c r="B120" s="13">
        <v>45</v>
      </c>
      <c r="C120">
        <f t="shared" si="51"/>
        <v>0</v>
      </c>
      <c r="D120">
        <f t="shared" si="52"/>
        <v>93</v>
      </c>
      <c r="H120">
        <f t="shared" si="53"/>
        <v>0</v>
      </c>
      <c r="I120">
        <f t="shared" si="54"/>
        <v>0</v>
      </c>
    </row>
    <row r="122" spans="1:9" x14ac:dyDescent="0.3">
      <c r="A122" t="s">
        <v>191</v>
      </c>
      <c r="B122" s="13">
        <v>0</v>
      </c>
      <c r="C122">
        <v>114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191</v>
      </c>
      <c r="B123" s="13">
        <v>5</v>
      </c>
      <c r="C123">
        <f>$C$122-D123</f>
        <v>114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191</v>
      </c>
      <c r="B124" s="13">
        <v>7</v>
      </c>
      <c r="C124">
        <f t="shared" ref="C124:C138" si="58">$C$122-D124</f>
        <v>114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191</v>
      </c>
      <c r="B125" s="13">
        <v>10</v>
      </c>
      <c r="C125">
        <f t="shared" si="58"/>
        <v>114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191</v>
      </c>
      <c r="B126" s="13">
        <v>12</v>
      </c>
      <c r="C126">
        <f t="shared" si="58"/>
        <v>114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191</v>
      </c>
      <c r="B127" s="13">
        <v>14</v>
      </c>
      <c r="C127">
        <f t="shared" si="58"/>
        <v>111</v>
      </c>
      <c r="D127">
        <f t="shared" si="59"/>
        <v>3</v>
      </c>
      <c r="E127">
        <v>3</v>
      </c>
      <c r="H127">
        <f t="shared" si="56"/>
        <v>0.97368421052631582</v>
      </c>
      <c r="I127">
        <f t="shared" si="57"/>
        <v>97.368421052631575</v>
      </c>
    </row>
    <row r="128" spans="1:9" x14ac:dyDescent="0.3">
      <c r="A128" t="s">
        <v>191</v>
      </c>
      <c r="B128" s="13">
        <v>17</v>
      </c>
      <c r="C128">
        <f t="shared" si="58"/>
        <v>102</v>
      </c>
      <c r="D128">
        <f>SUM(E128:F128,D127)</f>
        <v>12</v>
      </c>
      <c r="E128">
        <v>9</v>
      </c>
      <c r="H128">
        <f t="shared" si="56"/>
        <v>0.89473684210526316</v>
      </c>
      <c r="I128">
        <f t="shared" si="57"/>
        <v>89.473684210526315</v>
      </c>
    </row>
    <row r="129" spans="1:9" x14ac:dyDescent="0.3">
      <c r="A129" t="s">
        <v>191</v>
      </c>
      <c r="B129" s="13">
        <v>19</v>
      </c>
      <c r="C129">
        <f t="shared" si="58"/>
        <v>93</v>
      </c>
      <c r="D129">
        <f t="shared" ref="D129:D135" si="60">SUM(E129:F129,D128)</f>
        <v>21</v>
      </c>
      <c r="E129">
        <v>9</v>
      </c>
      <c r="H129">
        <f t="shared" si="56"/>
        <v>0.81578947368421051</v>
      </c>
      <c r="I129">
        <f t="shared" si="57"/>
        <v>81.578947368421055</v>
      </c>
    </row>
    <row r="130" spans="1:9" x14ac:dyDescent="0.3">
      <c r="A130" t="s">
        <v>191</v>
      </c>
      <c r="B130" s="13">
        <v>21</v>
      </c>
      <c r="C130">
        <f t="shared" si="58"/>
        <v>86</v>
      </c>
      <c r="D130">
        <f t="shared" si="60"/>
        <v>28</v>
      </c>
      <c r="E130">
        <v>7</v>
      </c>
      <c r="H130">
        <f t="shared" si="56"/>
        <v>0.75438596491228072</v>
      </c>
      <c r="I130">
        <f t="shared" si="57"/>
        <v>75.438596491228068</v>
      </c>
    </row>
    <row r="131" spans="1:9" x14ac:dyDescent="0.3">
      <c r="A131" t="s">
        <v>191</v>
      </c>
      <c r="B131" s="13">
        <v>24</v>
      </c>
      <c r="C131">
        <f t="shared" si="58"/>
        <v>69</v>
      </c>
      <c r="D131">
        <f t="shared" si="60"/>
        <v>45</v>
      </c>
      <c r="E131">
        <v>17</v>
      </c>
      <c r="H131">
        <f t="shared" si="56"/>
        <v>0.60526315789473684</v>
      </c>
      <c r="I131">
        <f t="shared" si="57"/>
        <v>60.526315789473685</v>
      </c>
    </row>
    <row r="132" spans="1:9" x14ac:dyDescent="0.3">
      <c r="A132" t="s">
        <v>191</v>
      </c>
      <c r="B132" s="13">
        <v>26</v>
      </c>
      <c r="C132">
        <f t="shared" si="58"/>
        <v>52</v>
      </c>
      <c r="D132">
        <f t="shared" si="60"/>
        <v>62</v>
      </c>
      <c r="E132">
        <v>17</v>
      </c>
      <c r="H132">
        <f t="shared" si="56"/>
        <v>0.45614035087719296</v>
      </c>
      <c r="I132">
        <f t="shared" si="57"/>
        <v>45.614035087719294</v>
      </c>
    </row>
    <row r="133" spans="1:9" x14ac:dyDescent="0.3">
      <c r="A133" t="s">
        <v>191</v>
      </c>
      <c r="B133" s="13">
        <v>28</v>
      </c>
      <c r="C133">
        <f t="shared" si="58"/>
        <v>41</v>
      </c>
      <c r="D133">
        <f t="shared" si="60"/>
        <v>73</v>
      </c>
      <c r="E133">
        <v>11</v>
      </c>
      <c r="H133">
        <f t="shared" si="56"/>
        <v>0.35964912280701755</v>
      </c>
      <c r="I133">
        <f t="shared" si="57"/>
        <v>35.964912280701753</v>
      </c>
    </row>
    <row r="134" spans="1:9" x14ac:dyDescent="0.3">
      <c r="A134" t="s">
        <v>191</v>
      </c>
      <c r="B134" s="13">
        <v>31</v>
      </c>
      <c r="C134">
        <f t="shared" si="58"/>
        <v>28</v>
      </c>
      <c r="D134">
        <f t="shared" si="60"/>
        <v>86</v>
      </c>
      <c r="E134">
        <v>13</v>
      </c>
      <c r="H134">
        <f t="shared" si="56"/>
        <v>0.24561403508771928</v>
      </c>
      <c r="I134">
        <f t="shared" si="57"/>
        <v>24.561403508771928</v>
      </c>
    </row>
    <row r="135" spans="1:9" x14ac:dyDescent="0.3">
      <c r="A135" t="s">
        <v>191</v>
      </c>
      <c r="B135" s="13">
        <v>33</v>
      </c>
      <c r="C135">
        <f t="shared" si="58"/>
        <v>18</v>
      </c>
      <c r="D135">
        <f t="shared" si="60"/>
        <v>96</v>
      </c>
      <c r="E135">
        <v>10</v>
      </c>
      <c r="H135">
        <f t="shared" si="56"/>
        <v>0.15789473684210525</v>
      </c>
      <c r="I135">
        <f t="shared" si="57"/>
        <v>15.789473684210526</v>
      </c>
    </row>
    <row r="136" spans="1:9" x14ac:dyDescent="0.3">
      <c r="A136" t="s">
        <v>191</v>
      </c>
      <c r="B136" s="13">
        <v>35</v>
      </c>
      <c r="C136">
        <f t="shared" si="58"/>
        <v>4</v>
      </c>
      <c r="D136">
        <f>SUM(E136:F136,D135)</f>
        <v>110</v>
      </c>
      <c r="E136">
        <v>14</v>
      </c>
      <c r="H136">
        <f t="shared" si="56"/>
        <v>3.5087719298245612E-2</v>
      </c>
      <c r="I136">
        <f t="shared" si="57"/>
        <v>3.5087719298245612</v>
      </c>
    </row>
    <row r="137" spans="1:9" x14ac:dyDescent="0.3">
      <c r="A137" t="s">
        <v>191</v>
      </c>
      <c r="B137" s="13">
        <v>38</v>
      </c>
      <c r="C137">
        <f t="shared" si="58"/>
        <v>0</v>
      </c>
      <c r="D137">
        <f>SUM(E137:F137,D136)</f>
        <v>114</v>
      </c>
      <c r="E137">
        <v>4</v>
      </c>
      <c r="H137">
        <f t="shared" si="56"/>
        <v>0</v>
      </c>
      <c r="I137">
        <f t="shared" si="57"/>
        <v>0</v>
      </c>
    </row>
    <row r="138" spans="1:9" x14ac:dyDescent="0.3">
      <c r="A138" t="s">
        <v>191</v>
      </c>
      <c r="B138" s="13">
        <v>40</v>
      </c>
      <c r="C138">
        <f t="shared" si="58"/>
        <v>0</v>
      </c>
      <c r="D138">
        <f t="shared" ref="D138" si="61">SUM(E138:F138,D137)</f>
        <v>114</v>
      </c>
      <c r="H138">
        <f t="shared" si="56"/>
        <v>0</v>
      </c>
      <c r="I138">
        <f t="shared" si="57"/>
        <v>0</v>
      </c>
    </row>
    <row r="139" spans="1:9" x14ac:dyDescent="0.3">
      <c r="A139" t="s">
        <v>191</v>
      </c>
      <c r="B139" s="13">
        <v>42</v>
      </c>
      <c r="C139">
        <f>$C$122-D139</f>
        <v>0</v>
      </c>
      <c r="D139">
        <f>SUM(E139:F139,D138)</f>
        <v>114</v>
      </c>
      <c r="H139">
        <f>C139/$C$122</f>
        <v>0</v>
      </c>
      <c r="I139">
        <f>H139*100</f>
        <v>0</v>
      </c>
    </row>
    <row r="140" spans="1:9" x14ac:dyDescent="0.3">
      <c r="A140" t="s">
        <v>191</v>
      </c>
      <c r="B140" s="13">
        <v>45</v>
      </c>
      <c r="C140">
        <f>$C$122-D140</f>
        <v>0</v>
      </c>
      <c r="D140">
        <f>SUM(E140:F140,D139)</f>
        <v>114</v>
      </c>
      <c r="H140">
        <f>C140/$C$122</f>
        <v>0</v>
      </c>
      <c r="I140">
        <f>H140*100</f>
        <v>0</v>
      </c>
    </row>
    <row r="142" spans="1:9" x14ac:dyDescent="0.3">
      <c r="A142" t="s">
        <v>192</v>
      </c>
      <c r="B142" s="13">
        <v>0</v>
      </c>
      <c r="C142">
        <v>114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192</v>
      </c>
      <c r="B143" s="13">
        <v>5</v>
      </c>
      <c r="C143">
        <f>$C$142-D143</f>
        <v>114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192</v>
      </c>
      <c r="B144" s="13">
        <v>7</v>
      </c>
      <c r="C144">
        <f t="shared" ref="C144:C159" si="65">$C$142-D144</f>
        <v>114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192</v>
      </c>
      <c r="B145" s="13">
        <v>10</v>
      </c>
      <c r="C145">
        <f t="shared" si="65"/>
        <v>114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192</v>
      </c>
      <c r="B146" s="13">
        <v>12</v>
      </c>
      <c r="C146">
        <f t="shared" si="65"/>
        <v>113</v>
      </c>
      <c r="D146">
        <f t="shared" ref="D146:D148" si="66">SUM(E146:F146,D145)</f>
        <v>1</v>
      </c>
      <c r="E146">
        <v>1</v>
      </c>
      <c r="H146">
        <f t="shared" si="63"/>
        <v>0.99122807017543857</v>
      </c>
      <c r="I146">
        <f t="shared" si="64"/>
        <v>99.122807017543863</v>
      </c>
    </row>
    <row r="147" spans="1:14" x14ac:dyDescent="0.3">
      <c r="A147" t="s">
        <v>192</v>
      </c>
      <c r="B147" s="13">
        <v>14</v>
      </c>
      <c r="C147">
        <f t="shared" si="65"/>
        <v>111</v>
      </c>
      <c r="D147">
        <f t="shared" si="66"/>
        <v>3</v>
      </c>
      <c r="E147">
        <v>2</v>
      </c>
      <c r="H147">
        <f t="shared" si="63"/>
        <v>0.97368421052631582</v>
      </c>
      <c r="I147">
        <f t="shared" si="64"/>
        <v>97.368421052631575</v>
      </c>
    </row>
    <row r="148" spans="1:14" x14ac:dyDescent="0.3">
      <c r="A148" t="s">
        <v>192</v>
      </c>
      <c r="B148" s="13">
        <v>17</v>
      </c>
      <c r="C148">
        <f t="shared" si="65"/>
        <v>100</v>
      </c>
      <c r="D148">
        <f t="shared" si="66"/>
        <v>14</v>
      </c>
      <c r="E148">
        <v>11</v>
      </c>
      <c r="H148">
        <f t="shared" si="63"/>
        <v>0.8771929824561403</v>
      </c>
      <c r="I148">
        <f t="shared" si="64"/>
        <v>87.719298245614027</v>
      </c>
    </row>
    <row r="149" spans="1:14" x14ac:dyDescent="0.3">
      <c r="A149" t="s">
        <v>192</v>
      </c>
      <c r="B149" s="13">
        <v>19</v>
      </c>
      <c r="C149">
        <f t="shared" si="65"/>
        <v>90</v>
      </c>
      <c r="D149">
        <f t="shared" ref="D149:D155" si="67">SUM(E149:F149,D148)</f>
        <v>24</v>
      </c>
      <c r="E149">
        <v>10</v>
      </c>
      <c r="H149">
        <f t="shared" si="63"/>
        <v>0.78947368421052633</v>
      </c>
      <c r="I149">
        <f t="shared" si="64"/>
        <v>78.94736842105263</v>
      </c>
    </row>
    <row r="150" spans="1:14" x14ac:dyDescent="0.3">
      <c r="A150" t="s">
        <v>192</v>
      </c>
      <c r="B150" s="13">
        <v>21</v>
      </c>
      <c r="C150">
        <f t="shared" si="65"/>
        <v>82</v>
      </c>
      <c r="D150">
        <f t="shared" si="67"/>
        <v>32</v>
      </c>
      <c r="E150">
        <v>8</v>
      </c>
      <c r="H150">
        <f t="shared" si="63"/>
        <v>0.7192982456140351</v>
      </c>
      <c r="I150">
        <f t="shared" si="64"/>
        <v>71.929824561403507</v>
      </c>
    </row>
    <row r="151" spans="1:14" x14ac:dyDescent="0.3">
      <c r="A151" t="s">
        <v>192</v>
      </c>
      <c r="B151" s="13">
        <v>24</v>
      </c>
      <c r="C151">
        <f t="shared" si="65"/>
        <v>63</v>
      </c>
      <c r="D151">
        <f t="shared" si="67"/>
        <v>51</v>
      </c>
      <c r="E151">
        <v>19</v>
      </c>
      <c r="H151">
        <f t="shared" si="63"/>
        <v>0.55263157894736847</v>
      </c>
      <c r="I151">
        <f t="shared" si="64"/>
        <v>55.26315789473685</v>
      </c>
    </row>
    <row r="152" spans="1:14" x14ac:dyDescent="0.3">
      <c r="A152" t="s">
        <v>192</v>
      </c>
      <c r="B152" s="13">
        <v>26</v>
      </c>
      <c r="C152">
        <f t="shared" si="65"/>
        <v>45</v>
      </c>
      <c r="D152">
        <f t="shared" si="67"/>
        <v>69</v>
      </c>
      <c r="E152">
        <v>18</v>
      </c>
      <c r="H152">
        <f t="shared" si="63"/>
        <v>0.39473684210526316</v>
      </c>
      <c r="I152">
        <f t="shared" si="64"/>
        <v>39.473684210526315</v>
      </c>
    </row>
    <row r="153" spans="1:14" x14ac:dyDescent="0.3">
      <c r="A153" t="s">
        <v>192</v>
      </c>
      <c r="B153" s="13">
        <v>28</v>
      </c>
      <c r="C153">
        <f t="shared" si="65"/>
        <v>35</v>
      </c>
      <c r="D153">
        <f t="shared" si="67"/>
        <v>79</v>
      </c>
      <c r="E153">
        <v>10</v>
      </c>
      <c r="H153">
        <f t="shared" si="63"/>
        <v>0.30701754385964913</v>
      </c>
      <c r="I153">
        <f t="shared" si="64"/>
        <v>30.701754385964914</v>
      </c>
    </row>
    <row r="154" spans="1:14" x14ac:dyDescent="0.3">
      <c r="A154" t="s">
        <v>192</v>
      </c>
      <c r="B154" s="13">
        <v>31</v>
      </c>
      <c r="C154">
        <f t="shared" si="65"/>
        <v>18</v>
      </c>
      <c r="D154">
        <f t="shared" si="67"/>
        <v>96</v>
      </c>
      <c r="E154">
        <v>17</v>
      </c>
      <c r="H154">
        <f t="shared" si="63"/>
        <v>0.15789473684210525</v>
      </c>
      <c r="I154">
        <f t="shared" si="64"/>
        <v>15.789473684210526</v>
      </c>
    </row>
    <row r="155" spans="1:14" x14ac:dyDescent="0.3">
      <c r="A155" t="s">
        <v>192</v>
      </c>
      <c r="B155" s="13">
        <v>33</v>
      </c>
      <c r="C155">
        <f t="shared" si="65"/>
        <v>8</v>
      </c>
      <c r="D155">
        <f t="shared" si="67"/>
        <v>106</v>
      </c>
      <c r="E155">
        <v>10</v>
      </c>
      <c r="H155">
        <f t="shared" si="63"/>
        <v>7.0175438596491224E-2</v>
      </c>
      <c r="I155">
        <f t="shared" si="64"/>
        <v>7.0175438596491224</v>
      </c>
    </row>
    <row r="156" spans="1:14" x14ac:dyDescent="0.3">
      <c r="A156" t="s">
        <v>192</v>
      </c>
      <c r="B156" s="13">
        <v>35</v>
      </c>
      <c r="C156">
        <f t="shared" si="65"/>
        <v>0</v>
      </c>
      <c r="D156">
        <f>SUM(E156:F156,D155)</f>
        <v>114</v>
      </c>
      <c r="E156">
        <v>8</v>
      </c>
      <c r="H156">
        <f t="shared" si="63"/>
        <v>0</v>
      </c>
      <c r="I156">
        <f t="shared" si="64"/>
        <v>0</v>
      </c>
    </row>
    <row r="157" spans="1:14" x14ac:dyDescent="0.3">
      <c r="A157" t="s">
        <v>192</v>
      </c>
      <c r="B157" s="13">
        <v>38</v>
      </c>
      <c r="C157">
        <f t="shared" si="65"/>
        <v>0</v>
      </c>
      <c r="D157">
        <f t="shared" ref="D157:D159" si="68">SUM(E157:F157,D156)</f>
        <v>114</v>
      </c>
      <c r="H157">
        <f t="shared" si="63"/>
        <v>0</v>
      </c>
      <c r="I157">
        <f t="shared" si="64"/>
        <v>0</v>
      </c>
    </row>
    <row r="158" spans="1:14" x14ac:dyDescent="0.3">
      <c r="A158" t="s">
        <v>192</v>
      </c>
      <c r="B158" s="13">
        <v>40</v>
      </c>
      <c r="C158">
        <f t="shared" si="65"/>
        <v>0</v>
      </c>
      <c r="D158">
        <f t="shared" si="68"/>
        <v>114</v>
      </c>
      <c r="H158">
        <f t="shared" si="63"/>
        <v>0</v>
      </c>
      <c r="I158">
        <f t="shared" si="64"/>
        <v>0</v>
      </c>
    </row>
    <row r="159" spans="1:14" x14ac:dyDescent="0.3">
      <c r="A159" t="s">
        <v>192</v>
      </c>
      <c r="B159" s="13">
        <v>42</v>
      </c>
      <c r="C159">
        <f t="shared" si="65"/>
        <v>0</v>
      </c>
      <c r="D159">
        <f t="shared" si="68"/>
        <v>114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192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193</v>
      </c>
      <c r="B162" s="13">
        <v>0</v>
      </c>
      <c r="C162">
        <v>82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193</v>
      </c>
      <c r="B163" s="13">
        <v>5</v>
      </c>
      <c r="C163">
        <f>$C$162-D163</f>
        <v>82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193</v>
      </c>
      <c r="B164" s="13">
        <v>7</v>
      </c>
      <c r="C164">
        <f t="shared" ref="C164:C181" si="72">$C$162-D164</f>
        <v>82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193</v>
      </c>
      <c r="B165" s="13">
        <v>10</v>
      </c>
      <c r="C165">
        <f t="shared" si="72"/>
        <v>82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193</v>
      </c>
      <c r="B166" s="13">
        <v>12</v>
      </c>
      <c r="C166">
        <f t="shared" si="72"/>
        <v>79</v>
      </c>
      <c r="D166">
        <f t="shared" ref="D166:D175" si="73">SUM(E166:F166,D165)</f>
        <v>3</v>
      </c>
      <c r="E166">
        <v>3</v>
      </c>
      <c r="H166">
        <f t="shared" si="70"/>
        <v>0.96341463414634143</v>
      </c>
      <c r="I166">
        <f t="shared" si="71"/>
        <v>96.341463414634148</v>
      </c>
    </row>
    <row r="167" spans="1:14" x14ac:dyDescent="0.3">
      <c r="A167" t="s">
        <v>193</v>
      </c>
      <c r="B167" s="13">
        <v>14</v>
      </c>
      <c r="C167">
        <f t="shared" si="72"/>
        <v>74</v>
      </c>
      <c r="D167">
        <f t="shared" si="73"/>
        <v>8</v>
      </c>
      <c r="E167">
        <v>5</v>
      </c>
      <c r="H167">
        <f t="shared" si="70"/>
        <v>0.90243902439024393</v>
      </c>
      <c r="I167">
        <f t="shared" si="71"/>
        <v>90.243902439024396</v>
      </c>
    </row>
    <row r="168" spans="1:14" x14ac:dyDescent="0.3">
      <c r="A168" t="s">
        <v>193</v>
      </c>
      <c r="B168" s="13">
        <v>17</v>
      </c>
      <c r="C168">
        <f t="shared" si="72"/>
        <v>66</v>
      </c>
      <c r="D168">
        <f t="shared" si="73"/>
        <v>16</v>
      </c>
      <c r="E168">
        <v>8</v>
      </c>
      <c r="H168">
        <f t="shared" si="70"/>
        <v>0.80487804878048785</v>
      </c>
      <c r="I168">
        <f t="shared" si="71"/>
        <v>80.487804878048792</v>
      </c>
    </row>
    <row r="169" spans="1:14" x14ac:dyDescent="0.3">
      <c r="A169" t="s">
        <v>193</v>
      </c>
      <c r="B169" s="13">
        <v>19</v>
      </c>
      <c r="C169">
        <f t="shared" si="72"/>
        <v>57</v>
      </c>
      <c r="D169">
        <f t="shared" si="73"/>
        <v>25</v>
      </c>
      <c r="E169">
        <v>9</v>
      </c>
      <c r="H169">
        <f t="shared" si="70"/>
        <v>0.69512195121951215</v>
      </c>
      <c r="I169">
        <f t="shared" si="71"/>
        <v>69.512195121951208</v>
      </c>
    </row>
    <row r="170" spans="1:14" x14ac:dyDescent="0.3">
      <c r="A170" t="s">
        <v>193</v>
      </c>
      <c r="B170" s="13">
        <v>21</v>
      </c>
      <c r="C170">
        <f t="shared" si="72"/>
        <v>49</v>
      </c>
      <c r="D170">
        <f t="shared" si="73"/>
        <v>33</v>
      </c>
      <c r="E170">
        <v>8</v>
      </c>
      <c r="H170">
        <f t="shared" si="70"/>
        <v>0.59756097560975607</v>
      </c>
      <c r="I170">
        <f t="shared" si="71"/>
        <v>59.756097560975604</v>
      </c>
    </row>
    <row r="171" spans="1:14" x14ac:dyDescent="0.3">
      <c r="A171" t="s">
        <v>193</v>
      </c>
      <c r="B171" s="13">
        <v>24</v>
      </c>
      <c r="C171">
        <f t="shared" si="72"/>
        <v>41</v>
      </c>
      <c r="D171">
        <f t="shared" si="73"/>
        <v>41</v>
      </c>
      <c r="E171">
        <v>8</v>
      </c>
      <c r="H171">
        <f t="shared" si="70"/>
        <v>0.5</v>
      </c>
      <c r="I171">
        <f t="shared" si="71"/>
        <v>50</v>
      </c>
    </row>
    <row r="172" spans="1:14" x14ac:dyDescent="0.3">
      <c r="A172" t="s">
        <v>193</v>
      </c>
      <c r="B172" s="13">
        <v>26</v>
      </c>
      <c r="C172">
        <f t="shared" si="72"/>
        <v>30</v>
      </c>
      <c r="D172">
        <f t="shared" si="73"/>
        <v>52</v>
      </c>
      <c r="E172">
        <v>11</v>
      </c>
      <c r="H172">
        <f t="shared" si="70"/>
        <v>0.36585365853658536</v>
      </c>
      <c r="I172">
        <f t="shared" si="71"/>
        <v>36.585365853658537</v>
      </c>
    </row>
    <row r="173" spans="1:14" x14ac:dyDescent="0.3">
      <c r="A173" t="s">
        <v>193</v>
      </c>
      <c r="B173" s="13">
        <v>28</v>
      </c>
      <c r="C173">
        <f>$C$162-D173</f>
        <v>21</v>
      </c>
      <c r="D173">
        <f t="shared" si="73"/>
        <v>61</v>
      </c>
      <c r="E173">
        <v>9</v>
      </c>
      <c r="H173">
        <f t="shared" si="70"/>
        <v>0.25609756097560976</v>
      </c>
      <c r="I173">
        <f t="shared" si="71"/>
        <v>25.609756097560975</v>
      </c>
    </row>
    <row r="174" spans="1:14" x14ac:dyDescent="0.3">
      <c r="A174" t="s">
        <v>193</v>
      </c>
      <c r="B174" s="13">
        <v>31</v>
      </c>
      <c r="C174">
        <f t="shared" si="72"/>
        <v>8</v>
      </c>
      <c r="D174">
        <f t="shared" si="73"/>
        <v>74</v>
      </c>
      <c r="E174">
        <v>13</v>
      </c>
      <c r="H174">
        <f t="shared" si="70"/>
        <v>9.7560975609756101E-2</v>
      </c>
      <c r="I174">
        <f t="shared" si="71"/>
        <v>9.7560975609756095</v>
      </c>
    </row>
    <row r="175" spans="1:14" x14ac:dyDescent="0.3">
      <c r="A175" t="s">
        <v>193</v>
      </c>
      <c r="B175" s="13">
        <v>33</v>
      </c>
      <c r="C175">
        <f t="shared" si="72"/>
        <v>2</v>
      </c>
      <c r="D175">
        <f t="shared" si="73"/>
        <v>80</v>
      </c>
      <c r="E175">
        <v>6</v>
      </c>
      <c r="H175">
        <f t="shared" si="70"/>
        <v>2.4390243902439025E-2</v>
      </c>
      <c r="I175">
        <f t="shared" si="71"/>
        <v>2.4390243902439024</v>
      </c>
    </row>
    <row r="176" spans="1:14" x14ac:dyDescent="0.3">
      <c r="A176" t="s">
        <v>193</v>
      </c>
      <c r="B176" s="13">
        <v>35</v>
      </c>
      <c r="C176">
        <f t="shared" si="72"/>
        <v>0</v>
      </c>
      <c r="D176">
        <f>SUM(E176:F176,D175)</f>
        <v>82</v>
      </c>
      <c r="E176">
        <v>2</v>
      </c>
      <c r="H176">
        <f t="shared" si="70"/>
        <v>0</v>
      </c>
      <c r="I176">
        <f t="shared" si="71"/>
        <v>0</v>
      </c>
    </row>
    <row r="177" spans="1:9" x14ac:dyDescent="0.3">
      <c r="A177" t="s">
        <v>193</v>
      </c>
      <c r="B177" s="13">
        <v>38</v>
      </c>
      <c r="C177">
        <f t="shared" si="72"/>
        <v>0</v>
      </c>
      <c r="D177">
        <f t="shared" ref="D177:D180" si="74">SUM(E177:F177,D176)</f>
        <v>82</v>
      </c>
      <c r="H177">
        <f t="shared" si="70"/>
        <v>0</v>
      </c>
      <c r="I177">
        <f t="shared" si="71"/>
        <v>0</v>
      </c>
    </row>
    <row r="178" spans="1:9" x14ac:dyDescent="0.3">
      <c r="A178" t="s">
        <v>193</v>
      </c>
      <c r="B178" s="13">
        <v>40</v>
      </c>
      <c r="C178">
        <f t="shared" si="72"/>
        <v>0</v>
      </c>
      <c r="D178">
        <f t="shared" si="74"/>
        <v>82</v>
      </c>
      <c r="H178">
        <f t="shared" si="70"/>
        <v>0</v>
      </c>
      <c r="I178">
        <f t="shared" si="71"/>
        <v>0</v>
      </c>
    </row>
    <row r="179" spans="1:9" x14ac:dyDescent="0.3">
      <c r="A179" t="s">
        <v>193</v>
      </c>
      <c r="B179" s="13">
        <v>42</v>
      </c>
      <c r="C179">
        <f t="shared" si="72"/>
        <v>0</v>
      </c>
      <c r="D179">
        <f t="shared" si="74"/>
        <v>82</v>
      </c>
      <c r="H179">
        <f t="shared" si="70"/>
        <v>0</v>
      </c>
      <c r="I179">
        <f t="shared" si="71"/>
        <v>0</v>
      </c>
    </row>
    <row r="180" spans="1:9" x14ac:dyDescent="0.3">
      <c r="A180" t="s">
        <v>193</v>
      </c>
      <c r="B180" s="13">
        <v>45</v>
      </c>
      <c r="C180">
        <f t="shared" si="72"/>
        <v>0</v>
      </c>
      <c r="D180">
        <f t="shared" si="74"/>
        <v>82</v>
      </c>
      <c r="H180">
        <f t="shared" si="70"/>
        <v>0</v>
      </c>
      <c r="I180">
        <f t="shared" si="71"/>
        <v>0</v>
      </c>
    </row>
    <row r="181" spans="1:9" x14ac:dyDescent="0.3">
      <c r="A181" t="s">
        <v>193</v>
      </c>
      <c r="B181">
        <v>47</v>
      </c>
      <c r="C181">
        <f t="shared" si="72"/>
        <v>0</v>
      </c>
      <c r="D181">
        <f>SUM(E181:F181,D180)</f>
        <v>82</v>
      </c>
      <c r="H181">
        <f t="shared" si="70"/>
        <v>0</v>
      </c>
      <c r="I181">
        <f t="shared" si="71"/>
        <v>0</v>
      </c>
    </row>
    <row r="183" spans="1:9" x14ac:dyDescent="0.3">
      <c r="A183" t="s">
        <v>194</v>
      </c>
      <c r="B183" s="13">
        <v>0</v>
      </c>
      <c r="C183">
        <v>115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194</v>
      </c>
      <c r="B184" s="13">
        <v>5</v>
      </c>
      <c r="C184">
        <f>$C$183-D184</f>
        <v>115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194</v>
      </c>
      <c r="B185" s="13">
        <v>7</v>
      </c>
      <c r="C185">
        <f t="shared" ref="C185:C200" si="78">$C$183-D185</f>
        <v>115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194</v>
      </c>
      <c r="B186" s="13">
        <v>10</v>
      </c>
      <c r="C186">
        <f t="shared" si="78"/>
        <v>115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194</v>
      </c>
      <c r="B187" s="13">
        <v>12</v>
      </c>
      <c r="C187">
        <f t="shared" si="78"/>
        <v>112</v>
      </c>
      <c r="D187">
        <f t="shared" ref="D187:D189" si="79">SUM(E187:F187,D186)</f>
        <v>3</v>
      </c>
      <c r="E187">
        <v>3</v>
      </c>
      <c r="H187">
        <f t="shared" si="76"/>
        <v>0.97391304347826091</v>
      </c>
      <c r="I187">
        <f t="shared" si="77"/>
        <v>97.391304347826093</v>
      </c>
    </row>
    <row r="188" spans="1:9" x14ac:dyDescent="0.3">
      <c r="A188" t="s">
        <v>194</v>
      </c>
      <c r="B188" s="13">
        <v>14</v>
      </c>
      <c r="C188">
        <f t="shared" si="78"/>
        <v>104</v>
      </c>
      <c r="D188">
        <f t="shared" si="79"/>
        <v>11</v>
      </c>
      <c r="E188">
        <v>8</v>
      </c>
      <c r="H188">
        <f t="shared" si="76"/>
        <v>0.90434782608695652</v>
      </c>
      <c r="I188">
        <f t="shared" si="77"/>
        <v>90.434782608695656</v>
      </c>
    </row>
    <row r="189" spans="1:9" x14ac:dyDescent="0.3">
      <c r="A189" t="s">
        <v>194</v>
      </c>
      <c r="B189" s="13">
        <v>17</v>
      </c>
      <c r="C189">
        <f t="shared" si="78"/>
        <v>91</v>
      </c>
      <c r="D189">
        <f t="shared" si="79"/>
        <v>24</v>
      </c>
      <c r="E189">
        <v>13</v>
      </c>
      <c r="H189">
        <f t="shared" si="76"/>
        <v>0.79130434782608694</v>
      </c>
      <c r="I189">
        <f t="shared" si="77"/>
        <v>79.130434782608688</v>
      </c>
    </row>
    <row r="190" spans="1:9" x14ac:dyDescent="0.3">
      <c r="A190" t="s">
        <v>194</v>
      </c>
      <c r="B190" s="13">
        <v>19</v>
      </c>
      <c r="C190">
        <f t="shared" si="78"/>
        <v>44</v>
      </c>
      <c r="D190">
        <f t="shared" ref="D190:D197" si="80">SUM(E190:F190,D189)</f>
        <v>71</v>
      </c>
      <c r="E190">
        <v>47</v>
      </c>
      <c r="H190">
        <f t="shared" si="76"/>
        <v>0.38260869565217392</v>
      </c>
      <c r="I190">
        <f t="shared" si="77"/>
        <v>38.260869565217391</v>
      </c>
    </row>
    <row r="191" spans="1:9" x14ac:dyDescent="0.3">
      <c r="A191" t="s">
        <v>194</v>
      </c>
      <c r="B191" s="13">
        <v>21</v>
      </c>
      <c r="C191">
        <f t="shared" si="78"/>
        <v>24</v>
      </c>
      <c r="D191">
        <f t="shared" si="80"/>
        <v>91</v>
      </c>
      <c r="E191">
        <v>20</v>
      </c>
      <c r="H191">
        <f t="shared" si="76"/>
        <v>0.20869565217391303</v>
      </c>
      <c r="I191">
        <f t="shared" si="77"/>
        <v>20.869565217391305</v>
      </c>
    </row>
    <row r="192" spans="1:9" x14ac:dyDescent="0.3">
      <c r="A192" t="s">
        <v>194</v>
      </c>
      <c r="B192" s="13">
        <v>24</v>
      </c>
      <c r="C192">
        <f t="shared" si="78"/>
        <v>5</v>
      </c>
      <c r="D192">
        <f t="shared" si="80"/>
        <v>110</v>
      </c>
      <c r="E192">
        <v>19</v>
      </c>
      <c r="H192">
        <f t="shared" si="76"/>
        <v>4.3478260869565216E-2</v>
      </c>
      <c r="I192">
        <f t="shared" si="77"/>
        <v>4.3478260869565215</v>
      </c>
    </row>
    <row r="193" spans="1:9" x14ac:dyDescent="0.3">
      <c r="A193" t="s">
        <v>194</v>
      </c>
      <c r="B193" s="13">
        <v>26</v>
      </c>
      <c r="C193">
        <f t="shared" si="78"/>
        <v>0</v>
      </c>
      <c r="D193">
        <f t="shared" si="80"/>
        <v>115</v>
      </c>
      <c r="E193">
        <v>5</v>
      </c>
      <c r="H193">
        <f t="shared" si="76"/>
        <v>0</v>
      </c>
      <c r="I193">
        <f t="shared" si="77"/>
        <v>0</v>
      </c>
    </row>
    <row r="194" spans="1:9" x14ac:dyDescent="0.3">
      <c r="A194" t="s">
        <v>194</v>
      </c>
      <c r="B194" s="13">
        <v>28</v>
      </c>
      <c r="C194">
        <f t="shared" si="78"/>
        <v>0</v>
      </c>
      <c r="D194">
        <f t="shared" si="80"/>
        <v>115</v>
      </c>
      <c r="H194">
        <f t="shared" si="76"/>
        <v>0</v>
      </c>
      <c r="I194">
        <f t="shared" si="77"/>
        <v>0</v>
      </c>
    </row>
    <row r="195" spans="1:9" x14ac:dyDescent="0.3">
      <c r="A195" t="s">
        <v>194</v>
      </c>
      <c r="B195" s="13">
        <v>31</v>
      </c>
      <c r="C195">
        <f>$C$183-D195</f>
        <v>0</v>
      </c>
      <c r="D195">
        <f t="shared" si="80"/>
        <v>115</v>
      </c>
      <c r="H195">
        <f t="shared" si="76"/>
        <v>0</v>
      </c>
      <c r="I195">
        <f t="shared" si="77"/>
        <v>0</v>
      </c>
    </row>
    <row r="196" spans="1:9" x14ac:dyDescent="0.3">
      <c r="A196" t="s">
        <v>194</v>
      </c>
      <c r="B196" s="13">
        <v>33</v>
      </c>
      <c r="C196">
        <f t="shared" si="78"/>
        <v>0</v>
      </c>
      <c r="D196">
        <f t="shared" si="80"/>
        <v>115</v>
      </c>
      <c r="H196">
        <f t="shared" si="76"/>
        <v>0</v>
      </c>
      <c r="I196">
        <f t="shared" si="77"/>
        <v>0</v>
      </c>
    </row>
    <row r="197" spans="1:9" x14ac:dyDescent="0.3">
      <c r="A197" t="s">
        <v>194</v>
      </c>
      <c r="B197" s="13">
        <v>35</v>
      </c>
      <c r="C197">
        <f t="shared" si="78"/>
        <v>0</v>
      </c>
      <c r="D197">
        <f t="shared" si="80"/>
        <v>115</v>
      </c>
      <c r="H197">
        <f t="shared" si="76"/>
        <v>0</v>
      </c>
      <c r="I197">
        <f t="shared" si="77"/>
        <v>0</v>
      </c>
    </row>
    <row r="198" spans="1:9" x14ac:dyDescent="0.3">
      <c r="A198" t="s">
        <v>194</v>
      </c>
      <c r="B198" s="13">
        <v>38</v>
      </c>
      <c r="C198">
        <f t="shared" si="78"/>
        <v>0</v>
      </c>
      <c r="D198">
        <f t="shared" ref="D198:D200" si="81">SUM(E198:F198,D197)</f>
        <v>115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194</v>
      </c>
      <c r="B199" s="13">
        <v>40</v>
      </c>
      <c r="C199">
        <f t="shared" si="78"/>
        <v>0</v>
      </c>
      <c r="D199">
        <f t="shared" si="81"/>
        <v>115</v>
      </c>
      <c r="H199">
        <f t="shared" si="82"/>
        <v>0</v>
      </c>
      <c r="I199">
        <f t="shared" si="77"/>
        <v>0</v>
      </c>
    </row>
    <row r="200" spans="1:9" x14ac:dyDescent="0.3">
      <c r="A200" t="s">
        <v>194</v>
      </c>
      <c r="B200" s="13">
        <v>42</v>
      </c>
      <c r="C200">
        <f t="shared" si="78"/>
        <v>0</v>
      </c>
      <c r="D200">
        <f t="shared" si="81"/>
        <v>115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195</v>
      </c>
      <c r="B202" s="13">
        <v>0</v>
      </c>
      <c r="C202">
        <v>114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195</v>
      </c>
      <c r="B203" s="13">
        <v>5</v>
      </c>
      <c r="C203">
        <f>$C$202-D203</f>
        <v>114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195</v>
      </c>
      <c r="B204" s="13">
        <v>7</v>
      </c>
      <c r="C204">
        <f t="shared" ref="C204:C219" si="86">$C$202-D204</f>
        <v>114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195</v>
      </c>
      <c r="B205" s="13">
        <v>10</v>
      </c>
      <c r="C205">
        <f t="shared" si="86"/>
        <v>114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195</v>
      </c>
      <c r="B206" s="13">
        <v>12</v>
      </c>
      <c r="C206">
        <f t="shared" si="86"/>
        <v>107</v>
      </c>
      <c r="D206">
        <f t="shared" ref="D206:D215" si="87">SUM(E206:F206,D205)</f>
        <v>7</v>
      </c>
      <c r="E206">
        <v>7</v>
      </c>
      <c r="H206">
        <f t="shared" si="84"/>
        <v>0.93859649122807021</v>
      </c>
      <c r="I206">
        <f t="shared" si="85"/>
        <v>93.859649122807014</v>
      </c>
    </row>
    <row r="207" spans="1:9" x14ac:dyDescent="0.3">
      <c r="A207" t="s">
        <v>195</v>
      </c>
      <c r="B207" s="13">
        <v>14</v>
      </c>
      <c r="C207">
        <f t="shared" si="86"/>
        <v>100</v>
      </c>
      <c r="D207">
        <f t="shared" si="87"/>
        <v>14</v>
      </c>
      <c r="E207">
        <v>7</v>
      </c>
      <c r="H207">
        <f t="shared" si="84"/>
        <v>0.8771929824561403</v>
      </c>
      <c r="I207">
        <f t="shared" si="85"/>
        <v>87.719298245614027</v>
      </c>
    </row>
    <row r="208" spans="1:9" x14ac:dyDescent="0.3">
      <c r="A208" t="s">
        <v>195</v>
      </c>
      <c r="B208" s="13">
        <v>17</v>
      </c>
      <c r="C208">
        <f t="shared" si="86"/>
        <v>86</v>
      </c>
      <c r="D208">
        <f t="shared" si="87"/>
        <v>28</v>
      </c>
      <c r="E208">
        <v>14</v>
      </c>
      <c r="H208">
        <f t="shared" si="84"/>
        <v>0.75438596491228072</v>
      </c>
      <c r="I208">
        <f t="shared" si="85"/>
        <v>75.438596491228068</v>
      </c>
    </row>
    <row r="209" spans="1:9" x14ac:dyDescent="0.3">
      <c r="A209" t="s">
        <v>195</v>
      </c>
      <c r="B209" s="13">
        <v>19</v>
      </c>
      <c r="C209">
        <f t="shared" si="86"/>
        <v>34</v>
      </c>
      <c r="D209">
        <f t="shared" si="87"/>
        <v>80</v>
      </c>
      <c r="E209">
        <v>52</v>
      </c>
      <c r="H209">
        <f t="shared" si="84"/>
        <v>0.2982456140350877</v>
      </c>
      <c r="I209">
        <f t="shared" si="85"/>
        <v>29.82456140350877</v>
      </c>
    </row>
    <row r="210" spans="1:9" x14ac:dyDescent="0.3">
      <c r="A210" t="s">
        <v>195</v>
      </c>
      <c r="B210" s="13">
        <v>21</v>
      </c>
      <c r="C210">
        <f t="shared" si="86"/>
        <v>12</v>
      </c>
      <c r="D210">
        <f t="shared" si="87"/>
        <v>102</v>
      </c>
      <c r="E210">
        <v>22</v>
      </c>
      <c r="H210">
        <f t="shared" si="84"/>
        <v>0.10526315789473684</v>
      </c>
      <c r="I210">
        <f t="shared" si="85"/>
        <v>10.526315789473683</v>
      </c>
    </row>
    <row r="211" spans="1:9" x14ac:dyDescent="0.3">
      <c r="A211" t="s">
        <v>195</v>
      </c>
      <c r="B211" s="13">
        <v>24</v>
      </c>
      <c r="C211">
        <f t="shared" si="86"/>
        <v>4</v>
      </c>
      <c r="D211">
        <f t="shared" si="87"/>
        <v>110</v>
      </c>
      <c r="E211">
        <v>8</v>
      </c>
      <c r="H211">
        <f t="shared" si="84"/>
        <v>3.5087719298245612E-2</v>
      </c>
      <c r="I211">
        <f t="shared" si="85"/>
        <v>3.5087719298245612</v>
      </c>
    </row>
    <row r="212" spans="1:9" x14ac:dyDescent="0.3">
      <c r="A212" t="s">
        <v>195</v>
      </c>
      <c r="B212" s="13">
        <v>26</v>
      </c>
      <c r="C212">
        <f t="shared" si="86"/>
        <v>0</v>
      </c>
      <c r="D212">
        <f t="shared" si="87"/>
        <v>114</v>
      </c>
      <c r="E212">
        <v>4</v>
      </c>
      <c r="H212">
        <f t="shared" si="84"/>
        <v>0</v>
      </c>
      <c r="I212">
        <f t="shared" si="85"/>
        <v>0</v>
      </c>
    </row>
    <row r="213" spans="1:9" x14ac:dyDescent="0.3">
      <c r="A213" t="s">
        <v>195</v>
      </c>
      <c r="B213" s="13">
        <v>28</v>
      </c>
      <c r="C213">
        <f t="shared" si="86"/>
        <v>0</v>
      </c>
      <c r="D213">
        <f t="shared" si="87"/>
        <v>114</v>
      </c>
      <c r="H213">
        <f t="shared" si="84"/>
        <v>0</v>
      </c>
      <c r="I213">
        <f t="shared" si="85"/>
        <v>0</v>
      </c>
    </row>
    <row r="214" spans="1:9" x14ac:dyDescent="0.3">
      <c r="A214" t="s">
        <v>195</v>
      </c>
      <c r="B214" s="13">
        <v>31</v>
      </c>
      <c r="C214">
        <f t="shared" si="86"/>
        <v>0</v>
      </c>
      <c r="D214">
        <f t="shared" si="87"/>
        <v>114</v>
      </c>
      <c r="H214">
        <f t="shared" si="84"/>
        <v>0</v>
      </c>
      <c r="I214">
        <f t="shared" si="85"/>
        <v>0</v>
      </c>
    </row>
    <row r="215" spans="1:9" x14ac:dyDescent="0.3">
      <c r="A215" t="s">
        <v>195</v>
      </c>
      <c r="B215" s="13">
        <v>33</v>
      </c>
      <c r="C215">
        <f t="shared" si="86"/>
        <v>0</v>
      </c>
      <c r="D215">
        <f t="shared" si="87"/>
        <v>114</v>
      </c>
      <c r="H215">
        <f t="shared" si="84"/>
        <v>0</v>
      </c>
      <c r="I215">
        <f t="shared" si="85"/>
        <v>0</v>
      </c>
    </row>
    <row r="216" spans="1:9" x14ac:dyDescent="0.3">
      <c r="A216" t="s">
        <v>195</v>
      </c>
      <c r="B216" s="13">
        <v>35</v>
      </c>
      <c r="C216">
        <f t="shared" si="86"/>
        <v>0</v>
      </c>
      <c r="D216">
        <f>SUM(E216:F216,D215)</f>
        <v>114</v>
      </c>
      <c r="H216">
        <f t="shared" si="84"/>
        <v>0</v>
      </c>
      <c r="I216">
        <f t="shared" si="85"/>
        <v>0</v>
      </c>
    </row>
    <row r="217" spans="1:9" x14ac:dyDescent="0.3">
      <c r="A217" t="s">
        <v>195</v>
      </c>
      <c r="B217" s="13">
        <v>38</v>
      </c>
      <c r="C217">
        <f t="shared" si="86"/>
        <v>0</v>
      </c>
      <c r="D217">
        <f t="shared" ref="D217:D219" si="88">SUM(E217:F217,D216)</f>
        <v>114</v>
      </c>
      <c r="H217">
        <f t="shared" si="84"/>
        <v>0</v>
      </c>
      <c r="I217">
        <f t="shared" si="85"/>
        <v>0</v>
      </c>
    </row>
    <row r="218" spans="1:9" x14ac:dyDescent="0.3">
      <c r="A218" t="s">
        <v>195</v>
      </c>
      <c r="B218" s="13">
        <v>40</v>
      </c>
      <c r="C218">
        <f t="shared" si="86"/>
        <v>0</v>
      </c>
      <c r="D218">
        <f t="shared" si="88"/>
        <v>114</v>
      </c>
      <c r="H218">
        <f t="shared" si="84"/>
        <v>0</v>
      </c>
      <c r="I218">
        <f t="shared" si="85"/>
        <v>0</v>
      </c>
    </row>
    <row r="219" spans="1:9" x14ac:dyDescent="0.3">
      <c r="A219" t="s">
        <v>195</v>
      </c>
      <c r="B219" s="13">
        <v>42</v>
      </c>
      <c r="C219">
        <f t="shared" si="86"/>
        <v>0</v>
      </c>
      <c r="D219">
        <f t="shared" si="88"/>
        <v>114</v>
      </c>
      <c r="H219">
        <f t="shared" si="84"/>
        <v>0</v>
      </c>
      <c r="I219">
        <f t="shared" si="85"/>
        <v>0</v>
      </c>
    </row>
    <row r="220" spans="1:9" x14ac:dyDescent="0.3">
      <c r="A220" t="s">
        <v>195</v>
      </c>
      <c r="B220" s="13">
        <v>45</v>
      </c>
    </row>
    <row r="221" spans="1:9" x14ac:dyDescent="0.3">
      <c r="B221" s="13"/>
    </row>
    <row r="222" spans="1:9" x14ac:dyDescent="0.3">
      <c r="A222" t="s">
        <v>196</v>
      </c>
      <c r="B222" s="13">
        <v>0</v>
      </c>
      <c r="C222">
        <v>120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196</v>
      </c>
      <c r="B223" s="13">
        <v>5</v>
      </c>
      <c r="C223">
        <f>$C$222-D223</f>
        <v>120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196</v>
      </c>
      <c r="B224" s="13">
        <v>7</v>
      </c>
      <c r="C224">
        <f t="shared" ref="C224:C239" si="92">$C$222-D224</f>
        <v>120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196</v>
      </c>
      <c r="B225" s="13">
        <v>10</v>
      </c>
      <c r="C225">
        <f t="shared" si="92"/>
        <v>120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196</v>
      </c>
      <c r="B226" s="13">
        <v>12</v>
      </c>
      <c r="C226">
        <f t="shared" si="92"/>
        <v>109</v>
      </c>
      <c r="D226">
        <f t="shared" ref="D226:D235" si="93">SUM(E226:F226,D225)</f>
        <v>11</v>
      </c>
      <c r="E226">
        <v>11</v>
      </c>
      <c r="H226">
        <f t="shared" si="90"/>
        <v>0.90833333333333333</v>
      </c>
      <c r="I226">
        <f t="shared" si="91"/>
        <v>90.833333333333329</v>
      </c>
    </row>
    <row r="227" spans="1:9" x14ac:dyDescent="0.3">
      <c r="A227" t="s">
        <v>196</v>
      </c>
      <c r="B227" s="13">
        <v>14</v>
      </c>
      <c r="C227">
        <f t="shared" si="92"/>
        <v>97</v>
      </c>
      <c r="D227">
        <f t="shared" si="93"/>
        <v>23</v>
      </c>
      <c r="E227">
        <v>12</v>
      </c>
      <c r="H227">
        <f t="shared" si="90"/>
        <v>0.80833333333333335</v>
      </c>
      <c r="I227">
        <f t="shared" si="91"/>
        <v>80.833333333333329</v>
      </c>
    </row>
    <row r="228" spans="1:9" x14ac:dyDescent="0.3">
      <c r="A228" t="s">
        <v>196</v>
      </c>
      <c r="B228" s="13">
        <v>17</v>
      </c>
      <c r="C228">
        <f t="shared" si="92"/>
        <v>83</v>
      </c>
      <c r="D228">
        <f t="shared" si="93"/>
        <v>37</v>
      </c>
      <c r="E228">
        <v>14</v>
      </c>
      <c r="H228">
        <f t="shared" si="90"/>
        <v>0.69166666666666665</v>
      </c>
      <c r="I228">
        <f t="shared" si="91"/>
        <v>69.166666666666671</v>
      </c>
    </row>
    <row r="229" spans="1:9" x14ac:dyDescent="0.3">
      <c r="A229" t="s">
        <v>196</v>
      </c>
      <c r="B229" s="13">
        <v>19</v>
      </c>
      <c r="C229">
        <f t="shared" si="92"/>
        <v>27</v>
      </c>
      <c r="D229">
        <f t="shared" si="93"/>
        <v>93</v>
      </c>
      <c r="E229">
        <v>56</v>
      </c>
      <c r="H229">
        <f t="shared" si="90"/>
        <v>0.22500000000000001</v>
      </c>
      <c r="I229">
        <f t="shared" si="91"/>
        <v>22.5</v>
      </c>
    </row>
    <row r="230" spans="1:9" x14ac:dyDescent="0.3">
      <c r="A230" t="s">
        <v>196</v>
      </c>
      <c r="B230" s="13">
        <v>21</v>
      </c>
      <c r="C230">
        <f t="shared" si="92"/>
        <v>8</v>
      </c>
      <c r="D230">
        <f t="shared" si="93"/>
        <v>112</v>
      </c>
      <c r="E230">
        <v>19</v>
      </c>
      <c r="H230">
        <f t="shared" si="90"/>
        <v>6.6666666666666666E-2</v>
      </c>
      <c r="I230">
        <f t="shared" si="91"/>
        <v>6.666666666666667</v>
      </c>
    </row>
    <row r="231" spans="1:9" x14ac:dyDescent="0.3">
      <c r="A231" t="s">
        <v>196</v>
      </c>
      <c r="B231" s="13">
        <v>24</v>
      </c>
      <c r="C231">
        <f t="shared" si="92"/>
        <v>2</v>
      </c>
      <c r="D231">
        <f t="shared" si="93"/>
        <v>118</v>
      </c>
      <c r="E231">
        <v>6</v>
      </c>
      <c r="H231">
        <f t="shared" si="90"/>
        <v>1.6666666666666666E-2</v>
      </c>
      <c r="I231">
        <f t="shared" si="91"/>
        <v>1.6666666666666667</v>
      </c>
    </row>
    <row r="232" spans="1:9" x14ac:dyDescent="0.3">
      <c r="A232" t="s">
        <v>196</v>
      </c>
      <c r="B232" s="13">
        <v>26</v>
      </c>
      <c r="C232">
        <f t="shared" si="92"/>
        <v>0</v>
      </c>
      <c r="D232">
        <f t="shared" si="93"/>
        <v>120</v>
      </c>
      <c r="E232">
        <v>2</v>
      </c>
      <c r="H232">
        <f t="shared" si="90"/>
        <v>0</v>
      </c>
      <c r="I232">
        <f t="shared" si="91"/>
        <v>0</v>
      </c>
    </row>
    <row r="233" spans="1:9" x14ac:dyDescent="0.3">
      <c r="A233" t="s">
        <v>196</v>
      </c>
      <c r="B233" s="13">
        <v>28</v>
      </c>
      <c r="C233">
        <f>$C$222-D233</f>
        <v>0</v>
      </c>
      <c r="D233">
        <f t="shared" si="93"/>
        <v>120</v>
      </c>
      <c r="H233">
        <f t="shared" si="90"/>
        <v>0</v>
      </c>
      <c r="I233">
        <f t="shared" si="91"/>
        <v>0</v>
      </c>
    </row>
    <row r="234" spans="1:9" x14ac:dyDescent="0.3">
      <c r="A234" t="s">
        <v>196</v>
      </c>
      <c r="B234" s="13">
        <v>31</v>
      </c>
      <c r="C234">
        <f t="shared" si="92"/>
        <v>0</v>
      </c>
      <c r="D234">
        <f t="shared" si="93"/>
        <v>120</v>
      </c>
      <c r="H234">
        <f t="shared" si="90"/>
        <v>0</v>
      </c>
      <c r="I234">
        <f t="shared" si="91"/>
        <v>0</v>
      </c>
    </row>
    <row r="235" spans="1:9" x14ac:dyDescent="0.3">
      <c r="A235" t="s">
        <v>196</v>
      </c>
      <c r="B235" s="13">
        <v>33</v>
      </c>
      <c r="C235">
        <f t="shared" si="92"/>
        <v>0</v>
      </c>
      <c r="D235">
        <f t="shared" si="93"/>
        <v>120</v>
      </c>
      <c r="H235">
        <f t="shared" si="90"/>
        <v>0</v>
      </c>
      <c r="I235">
        <f t="shared" si="91"/>
        <v>0</v>
      </c>
    </row>
    <row r="236" spans="1:9" x14ac:dyDescent="0.3">
      <c r="A236" t="s">
        <v>196</v>
      </c>
      <c r="B236" s="13">
        <v>35</v>
      </c>
      <c r="C236">
        <f t="shared" si="92"/>
        <v>0</v>
      </c>
      <c r="D236">
        <f>SUM(E236:F236,D235)</f>
        <v>120</v>
      </c>
      <c r="H236">
        <f t="shared" si="90"/>
        <v>0</v>
      </c>
      <c r="I236">
        <f t="shared" si="91"/>
        <v>0</v>
      </c>
    </row>
    <row r="237" spans="1:9" x14ac:dyDescent="0.3">
      <c r="A237" t="s">
        <v>196</v>
      </c>
      <c r="B237" s="13">
        <v>38</v>
      </c>
      <c r="C237">
        <f t="shared" si="92"/>
        <v>0</v>
      </c>
      <c r="D237">
        <f t="shared" ref="D237:D239" si="94">SUM(E237:F237,D236)</f>
        <v>120</v>
      </c>
      <c r="H237">
        <f t="shared" si="90"/>
        <v>0</v>
      </c>
      <c r="I237">
        <f t="shared" si="91"/>
        <v>0</v>
      </c>
    </row>
    <row r="238" spans="1:9" x14ac:dyDescent="0.3">
      <c r="A238" t="s">
        <v>196</v>
      </c>
      <c r="B238" s="13">
        <v>40</v>
      </c>
      <c r="C238">
        <f t="shared" si="92"/>
        <v>0</v>
      </c>
      <c r="D238">
        <f t="shared" si="94"/>
        <v>120</v>
      </c>
      <c r="H238">
        <f t="shared" si="90"/>
        <v>0</v>
      </c>
      <c r="I238">
        <f t="shared" si="91"/>
        <v>0</v>
      </c>
    </row>
    <row r="239" spans="1:9" x14ac:dyDescent="0.3">
      <c r="A239" t="s">
        <v>196</v>
      </c>
      <c r="B239" s="13">
        <v>42</v>
      </c>
      <c r="C239">
        <f t="shared" si="92"/>
        <v>0</v>
      </c>
      <c r="D239">
        <f t="shared" si="94"/>
        <v>120</v>
      </c>
      <c r="H239">
        <f t="shared" si="90"/>
        <v>0</v>
      </c>
      <c r="I239">
        <f t="shared" si="91"/>
        <v>0</v>
      </c>
    </row>
    <row r="240" spans="1:9" x14ac:dyDescent="0.3">
      <c r="A240" t="s">
        <v>196</v>
      </c>
      <c r="B240" s="13">
        <v>45</v>
      </c>
    </row>
    <row r="241" spans="1:9" x14ac:dyDescent="0.3">
      <c r="B241" s="13"/>
    </row>
    <row r="242" spans="1:9" x14ac:dyDescent="0.3">
      <c r="A242" t="s">
        <v>197</v>
      </c>
      <c r="B242" s="13">
        <v>0</v>
      </c>
      <c r="C242">
        <v>120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197</v>
      </c>
      <c r="B243" s="13">
        <v>5</v>
      </c>
      <c r="C243">
        <f>$C$242-D243</f>
        <v>120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197</v>
      </c>
      <c r="B244" s="13">
        <v>7</v>
      </c>
      <c r="C244">
        <f t="shared" ref="C244:C260" si="98">$C$242-D244</f>
        <v>120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197</v>
      </c>
      <c r="B245" s="13">
        <v>10</v>
      </c>
      <c r="C245">
        <f t="shared" si="98"/>
        <v>120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197</v>
      </c>
      <c r="B246" s="13">
        <v>12</v>
      </c>
      <c r="C246">
        <f t="shared" si="98"/>
        <v>119</v>
      </c>
      <c r="D246">
        <f t="shared" ref="D246:D255" si="99">SUM(E246:F246,D245)</f>
        <v>1</v>
      </c>
      <c r="E246">
        <v>1</v>
      </c>
      <c r="H246">
        <f t="shared" si="96"/>
        <v>0.9916666666666667</v>
      </c>
      <c r="I246">
        <f t="shared" si="97"/>
        <v>99.166666666666671</v>
      </c>
    </row>
    <row r="247" spans="1:9" x14ac:dyDescent="0.3">
      <c r="A247" t="s">
        <v>197</v>
      </c>
      <c r="B247" s="13">
        <v>14</v>
      </c>
      <c r="C247">
        <f t="shared" si="98"/>
        <v>116</v>
      </c>
      <c r="D247">
        <f t="shared" si="99"/>
        <v>4</v>
      </c>
      <c r="E247">
        <v>3</v>
      </c>
      <c r="H247">
        <f t="shared" si="96"/>
        <v>0.96666666666666667</v>
      </c>
      <c r="I247">
        <f t="shared" si="97"/>
        <v>96.666666666666671</v>
      </c>
    </row>
    <row r="248" spans="1:9" x14ac:dyDescent="0.3">
      <c r="A248" t="s">
        <v>197</v>
      </c>
      <c r="B248" s="13">
        <v>17</v>
      </c>
      <c r="C248">
        <f t="shared" si="98"/>
        <v>110</v>
      </c>
      <c r="D248">
        <f t="shared" si="99"/>
        <v>10</v>
      </c>
      <c r="E248">
        <v>6</v>
      </c>
      <c r="H248">
        <f t="shared" si="96"/>
        <v>0.91666666666666663</v>
      </c>
      <c r="I248">
        <f t="shared" si="97"/>
        <v>91.666666666666657</v>
      </c>
    </row>
    <row r="249" spans="1:9" x14ac:dyDescent="0.3">
      <c r="A249" t="s">
        <v>197</v>
      </c>
      <c r="B249" s="13">
        <v>19</v>
      </c>
      <c r="C249">
        <f t="shared" si="98"/>
        <v>102</v>
      </c>
      <c r="D249">
        <f t="shared" si="99"/>
        <v>18</v>
      </c>
      <c r="E249">
        <v>8</v>
      </c>
      <c r="H249">
        <f t="shared" si="96"/>
        <v>0.85</v>
      </c>
      <c r="I249">
        <f t="shared" si="97"/>
        <v>85</v>
      </c>
    </row>
    <row r="250" spans="1:9" x14ac:dyDescent="0.3">
      <c r="A250" t="s">
        <v>197</v>
      </c>
      <c r="B250" s="13">
        <v>21</v>
      </c>
      <c r="C250">
        <f t="shared" si="98"/>
        <v>89</v>
      </c>
      <c r="D250">
        <f t="shared" si="99"/>
        <v>31</v>
      </c>
      <c r="E250">
        <v>13</v>
      </c>
      <c r="H250">
        <f t="shared" si="96"/>
        <v>0.7416666666666667</v>
      </c>
      <c r="I250">
        <f t="shared" si="97"/>
        <v>74.166666666666671</v>
      </c>
    </row>
    <row r="251" spans="1:9" x14ac:dyDescent="0.3">
      <c r="A251" t="s">
        <v>197</v>
      </c>
      <c r="B251" s="13">
        <v>24</v>
      </c>
      <c r="C251">
        <f t="shared" si="98"/>
        <v>70</v>
      </c>
      <c r="D251">
        <f t="shared" si="99"/>
        <v>50</v>
      </c>
      <c r="E251">
        <v>19</v>
      </c>
      <c r="H251">
        <f t="shared" si="96"/>
        <v>0.58333333333333337</v>
      </c>
      <c r="I251">
        <f t="shared" si="97"/>
        <v>58.333333333333336</v>
      </c>
    </row>
    <row r="252" spans="1:9" x14ac:dyDescent="0.3">
      <c r="A252" t="s">
        <v>197</v>
      </c>
      <c r="B252" s="13">
        <v>26</v>
      </c>
      <c r="C252">
        <f t="shared" si="98"/>
        <v>50</v>
      </c>
      <c r="D252">
        <f t="shared" si="99"/>
        <v>70</v>
      </c>
      <c r="E252">
        <v>20</v>
      </c>
      <c r="H252">
        <f t="shared" si="96"/>
        <v>0.41666666666666669</v>
      </c>
      <c r="I252">
        <f t="shared" si="97"/>
        <v>41.666666666666671</v>
      </c>
    </row>
    <row r="253" spans="1:9" x14ac:dyDescent="0.3">
      <c r="A253" t="s">
        <v>197</v>
      </c>
      <c r="B253" s="13">
        <v>28</v>
      </c>
      <c r="C253">
        <f t="shared" si="98"/>
        <v>41</v>
      </c>
      <c r="D253">
        <f t="shared" si="99"/>
        <v>79</v>
      </c>
      <c r="E253">
        <v>9</v>
      </c>
      <c r="H253">
        <f t="shared" si="96"/>
        <v>0.34166666666666667</v>
      </c>
      <c r="I253">
        <f t="shared" si="97"/>
        <v>34.166666666666664</v>
      </c>
    </row>
    <row r="254" spans="1:9" x14ac:dyDescent="0.3">
      <c r="A254" t="s">
        <v>197</v>
      </c>
      <c r="B254" s="13">
        <v>31</v>
      </c>
      <c r="C254">
        <f t="shared" si="98"/>
        <v>19</v>
      </c>
      <c r="D254">
        <f t="shared" si="99"/>
        <v>101</v>
      </c>
      <c r="E254">
        <v>22</v>
      </c>
      <c r="H254">
        <f>C254/$C$242</f>
        <v>0.15833333333333333</v>
      </c>
      <c r="I254">
        <f t="shared" si="97"/>
        <v>15.833333333333332</v>
      </c>
    </row>
    <row r="255" spans="1:9" x14ac:dyDescent="0.3">
      <c r="A255" t="s">
        <v>197</v>
      </c>
      <c r="B255" s="13">
        <v>33</v>
      </c>
      <c r="C255">
        <f t="shared" si="98"/>
        <v>6</v>
      </c>
      <c r="D255">
        <f t="shared" si="99"/>
        <v>114</v>
      </c>
      <c r="E255">
        <v>13</v>
      </c>
      <c r="H255">
        <f t="shared" si="96"/>
        <v>0.05</v>
      </c>
      <c r="I255">
        <f t="shared" si="97"/>
        <v>5</v>
      </c>
    </row>
    <row r="256" spans="1:9" x14ac:dyDescent="0.3">
      <c r="A256" t="s">
        <v>197</v>
      </c>
      <c r="B256" s="13">
        <v>35</v>
      </c>
      <c r="C256">
        <f t="shared" si="98"/>
        <v>0</v>
      </c>
      <c r="D256">
        <f>SUM(E256:F256,D255)</f>
        <v>120</v>
      </c>
      <c r="E256">
        <v>6</v>
      </c>
      <c r="H256">
        <f t="shared" si="96"/>
        <v>0</v>
      </c>
      <c r="I256">
        <f t="shared" si="97"/>
        <v>0</v>
      </c>
    </row>
    <row r="257" spans="1:9" x14ac:dyDescent="0.3">
      <c r="A257" t="s">
        <v>197</v>
      </c>
      <c r="B257" s="13">
        <v>38</v>
      </c>
      <c r="C257">
        <f t="shared" si="98"/>
        <v>0</v>
      </c>
      <c r="D257">
        <f t="shared" ref="D257:D260" si="100">SUM(E257:F257,D256)</f>
        <v>120</v>
      </c>
      <c r="H257">
        <f t="shared" si="96"/>
        <v>0</v>
      </c>
      <c r="I257">
        <f t="shared" si="97"/>
        <v>0</v>
      </c>
    </row>
    <row r="258" spans="1:9" x14ac:dyDescent="0.3">
      <c r="A258" t="s">
        <v>197</v>
      </c>
      <c r="B258" s="13">
        <v>40</v>
      </c>
      <c r="C258">
        <f t="shared" si="98"/>
        <v>0</v>
      </c>
      <c r="D258">
        <f t="shared" si="100"/>
        <v>120</v>
      </c>
      <c r="H258">
        <f t="shared" si="96"/>
        <v>0</v>
      </c>
      <c r="I258">
        <f t="shared" si="97"/>
        <v>0</v>
      </c>
    </row>
    <row r="259" spans="1:9" x14ac:dyDescent="0.3">
      <c r="A259" t="s">
        <v>197</v>
      </c>
      <c r="B259" s="13">
        <v>42</v>
      </c>
      <c r="C259">
        <f t="shared" si="98"/>
        <v>0</v>
      </c>
      <c r="D259">
        <f t="shared" si="100"/>
        <v>120</v>
      </c>
      <c r="H259">
        <f t="shared" si="96"/>
        <v>0</v>
      </c>
      <c r="I259">
        <f t="shared" si="97"/>
        <v>0</v>
      </c>
    </row>
    <row r="260" spans="1:9" x14ac:dyDescent="0.3">
      <c r="A260" t="s">
        <v>197</v>
      </c>
      <c r="B260" s="13">
        <v>45</v>
      </c>
      <c r="C260">
        <f t="shared" si="98"/>
        <v>0</v>
      </c>
      <c r="D260">
        <f t="shared" si="100"/>
        <v>120</v>
      </c>
      <c r="H260">
        <f t="shared" si="96"/>
        <v>0</v>
      </c>
      <c r="I260">
        <f t="shared" si="97"/>
        <v>0</v>
      </c>
    </row>
    <row r="262" spans="1:9" x14ac:dyDescent="0.3">
      <c r="A262" t="s">
        <v>198</v>
      </c>
      <c r="B262" s="13">
        <v>0</v>
      </c>
      <c r="C262">
        <v>117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198</v>
      </c>
      <c r="B263" s="13">
        <v>5</v>
      </c>
      <c r="C263">
        <f>$C$262-D263</f>
        <v>117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198</v>
      </c>
      <c r="B264" s="13">
        <v>7</v>
      </c>
      <c r="C264">
        <f t="shared" ref="C264:C278" si="104">$C$262-D264</f>
        <v>117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198</v>
      </c>
      <c r="B265" s="13">
        <v>10</v>
      </c>
      <c r="C265">
        <f t="shared" si="104"/>
        <v>117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198</v>
      </c>
      <c r="B266" s="13">
        <v>12</v>
      </c>
      <c r="C266">
        <f t="shared" si="104"/>
        <v>113</v>
      </c>
      <c r="D266">
        <f t="shared" ref="D266:D275" si="105">SUM(E266:F266,D265)</f>
        <v>4</v>
      </c>
      <c r="E266">
        <v>4</v>
      </c>
      <c r="H266">
        <f t="shared" si="102"/>
        <v>0.96581196581196582</v>
      </c>
      <c r="I266">
        <f t="shared" si="103"/>
        <v>96.581196581196579</v>
      </c>
    </row>
    <row r="267" spans="1:9" x14ac:dyDescent="0.3">
      <c r="A267" t="s">
        <v>198</v>
      </c>
      <c r="B267" s="13">
        <v>14</v>
      </c>
      <c r="C267">
        <f t="shared" si="104"/>
        <v>110</v>
      </c>
      <c r="D267">
        <f t="shared" si="105"/>
        <v>7</v>
      </c>
      <c r="E267">
        <v>3</v>
      </c>
      <c r="H267">
        <f t="shared" si="102"/>
        <v>0.94017094017094016</v>
      </c>
      <c r="I267">
        <f t="shared" si="103"/>
        <v>94.01709401709401</v>
      </c>
    </row>
    <row r="268" spans="1:9" x14ac:dyDescent="0.3">
      <c r="A268" t="s">
        <v>198</v>
      </c>
      <c r="B268" s="13">
        <v>17</v>
      </c>
      <c r="C268">
        <f t="shared" si="104"/>
        <v>104</v>
      </c>
      <c r="D268">
        <f t="shared" si="105"/>
        <v>13</v>
      </c>
      <c r="E268">
        <v>6</v>
      </c>
      <c r="H268">
        <f t="shared" si="102"/>
        <v>0.88888888888888884</v>
      </c>
      <c r="I268">
        <f t="shared" si="103"/>
        <v>88.888888888888886</v>
      </c>
    </row>
    <row r="269" spans="1:9" x14ac:dyDescent="0.3">
      <c r="A269" t="s">
        <v>198</v>
      </c>
      <c r="B269" s="13">
        <v>19</v>
      </c>
      <c r="C269">
        <f t="shared" si="104"/>
        <v>95</v>
      </c>
      <c r="D269">
        <f t="shared" si="105"/>
        <v>22</v>
      </c>
      <c r="E269">
        <v>9</v>
      </c>
      <c r="H269">
        <f t="shared" si="102"/>
        <v>0.81196581196581197</v>
      </c>
      <c r="I269">
        <f t="shared" si="103"/>
        <v>81.196581196581192</v>
      </c>
    </row>
    <row r="270" spans="1:9" x14ac:dyDescent="0.3">
      <c r="A270" t="s">
        <v>198</v>
      </c>
      <c r="B270" s="13">
        <v>21</v>
      </c>
      <c r="C270">
        <f t="shared" si="104"/>
        <v>83</v>
      </c>
      <c r="D270">
        <f t="shared" si="105"/>
        <v>34</v>
      </c>
      <c r="E270">
        <v>12</v>
      </c>
      <c r="H270">
        <f t="shared" si="102"/>
        <v>0.70940170940170943</v>
      </c>
      <c r="I270">
        <f t="shared" si="103"/>
        <v>70.940170940170944</v>
      </c>
    </row>
    <row r="271" spans="1:9" x14ac:dyDescent="0.3">
      <c r="A271" t="s">
        <v>198</v>
      </c>
      <c r="B271" s="13">
        <v>24</v>
      </c>
      <c r="C271">
        <f t="shared" si="104"/>
        <v>63</v>
      </c>
      <c r="D271">
        <f t="shared" si="105"/>
        <v>54</v>
      </c>
      <c r="E271">
        <v>20</v>
      </c>
      <c r="H271">
        <f t="shared" si="102"/>
        <v>0.53846153846153844</v>
      </c>
      <c r="I271">
        <f t="shared" si="103"/>
        <v>53.846153846153847</v>
      </c>
    </row>
    <row r="272" spans="1:9" x14ac:dyDescent="0.3">
      <c r="A272" t="s">
        <v>198</v>
      </c>
      <c r="B272" s="13">
        <v>26</v>
      </c>
      <c r="C272">
        <f t="shared" si="104"/>
        <v>45</v>
      </c>
      <c r="D272">
        <f t="shared" si="105"/>
        <v>72</v>
      </c>
      <c r="E272">
        <v>18</v>
      </c>
      <c r="H272">
        <f t="shared" si="102"/>
        <v>0.38461538461538464</v>
      </c>
      <c r="I272">
        <f t="shared" si="103"/>
        <v>38.461538461538467</v>
      </c>
    </row>
    <row r="273" spans="1:9" x14ac:dyDescent="0.3">
      <c r="A273" t="s">
        <v>198</v>
      </c>
      <c r="B273" s="13">
        <v>28</v>
      </c>
      <c r="C273">
        <f t="shared" si="104"/>
        <v>33</v>
      </c>
      <c r="D273">
        <f t="shared" si="105"/>
        <v>84</v>
      </c>
      <c r="E273">
        <v>12</v>
      </c>
      <c r="H273">
        <f t="shared" si="102"/>
        <v>0.28205128205128205</v>
      </c>
      <c r="I273">
        <f t="shared" si="103"/>
        <v>28.205128205128204</v>
      </c>
    </row>
    <row r="274" spans="1:9" x14ac:dyDescent="0.3">
      <c r="A274" t="s">
        <v>198</v>
      </c>
      <c r="B274" s="13">
        <v>31</v>
      </c>
      <c r="C274">
        <f t="shared" si="104"/>
        <v>17</v>
      </c>
      <c r="D274">
        <f t="shared" si="105"/>
        <v>100</v>
      </c>
      <c r="E274">
        <v>16</v>
      </c>
      <c r="H274">
        <f t="shared" si="102"/>
        <v>0.14529914529914531</v>
      </c>
      <c r="I274">
        <f t="shared" si="103"/>
        <v>14.529914529914532</v>
      </c>
    </row>
    <row r="275" spans="1:9" x14ac:dyDescent="0.3">
      <c r="A275" t="s">
        <v>198</v>
      </c>
      <c r="B275" s="13">
        <v>33</v>
      </c>
      <c r="C275">
        <f t="shared" si="104"/>
        <v>7</v>
      </c>
      <c r="D275">
        <f t="shared" si="105"/>
        <v>110</v>
      </c>
      <c r="E275">
        <v>10</v>
      </c>
      <c r="H275">
        <f t="shared" si="102"/>
        <v>5.9829059829059832E-2</v>
      </c>
      <c r="I275">
        <f t="shared" si="103"/>
        <v>5.982905982905983</v>
      </c>
    </row>
    <row r="276" spans="1:9" x14ac:dyDescent="0.3">
      <c r="A276" t="s">
        <v>198</v>
      </c>
      <c r="B276" s="13">
        <v>35</v>
      </c>
      <c r="C276">
        <f t="shared" si="104"/>
        <v>0</v>
      </c>
      <c r="D276">
        <f>SUM(E276:F276,D275)</f>
        <v>117</v>
      </c>
      <c r="E276">
        <v>7</v>
      </c>
      <c r="H276">
        <f t="shared" si="102"/>
        <v>0</v>
      </c>
      <c r="I276">
        <f t="shared" si="103"/>
        <v>0</v>
      </c>
    </row>
    <row r="277" spans="1:9" x14ac:dyDescent="0.3">
      <c r="A277" t="s">
        <v>198</v>
      </c>
      <c r="B277" s="13">
        <v>38</v>
      </c>
      <c r="C277">
        <f t="shared" si="104"/>
        <v>0</v>
      </c>
      <c r="D277">
        <f t="shared" ref="D277:D279" si="106">SUM(E277:F277,D276)</f>
        <v>117</v>
      </c>
      <c r="H277">
        <f t="shared" si="102"/>
        <v>0</v>
      </c>
      <c r="I277">
        <f t="shared" si="103"/>
        <v>0</v>
      </c>
    </row>
    <row r="278" spans="1:9" x14ac:dyDescent="0.3">
      <c r="A278" t="s">
        <v>198</v>
      </c>
      <c r="B278" s="13">
        <v>40</v>
      </c>
      <c r="C278">
        <f t="shared" si="104"/>
        <v>0</v>
      </c>
      <c r="D278">
        <f t="shared" si="106"/>
        <v>117</v>
      </c>
      <c r="H278">
        <f t="shared" si="102"/>
        <v>0</v>
      </c>
      <c r="I278">
        <f t="shared" si="103"/>
        <v>0</v>
      </c>
    </row>
    <row r="279" spans="1:9" x14ac:dyDescent="0.3">
      <c r="A279" t="s">
        <v>198</v>
      </c>
      <c r="B279" s="13">
        <v>42</v>
      </c>
      <c r="C279">
        <f>$C$262-D279</f>
        <v>0</v>
      </c>
      <c r="D279">
        <f t="shared" si="106"/>
        <v>117</v>
      </c>
      <c r="H279">
        <f>C279/$C$262</f>
        <v>0</v>
      </c>
      <c r="I279">
        <f t="shared" si="103"/>
        <v>0</v>
      </c>
    </row>
    <row r="280" spans="1:9" x14ac:dyDescent="0.3">
      <c r="A280" t="s">
        <v>198</v>
      </c>
      <c r="B280" s="13">
        <v>45</v>
      </c>
    </row>
    <row r="281" spans="1:9" x14ac:dyDescent="0.3">
      <c r="A281" t="s">
        <v>199</v>
      </c>
      <c r="B281" s="13">
        <v>0</v>
      </c>
      <c r="C281">
        <v>104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199</v>
      </c>
      <c r="B282" s="13">
        <v>5</v>
      </c>
      <c r="C282">
        <f>$C$281-D282</f>
        <v>104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199</v>
      </c>
      <c r="B283" s="13">
        <v>7</v>
      </c>
      <c r="C283">
        <f t="shared" ref="C283:C298" si="110">$C$281-D283</f>
        <v>104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199</v>
      </c>
      <c r="B284" s="13">
        <v>10</v>
      </c>
      <c r="C284">
        <f t="shared" si="110"/>
        <v>104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199</v>
      </c>
      <c r="B285" s="13">
        <v>12</v>
      </c>
      <c r="C285">
        <f t="shared" si="110"/>
        <v>97</v>
      </c>
      <c r="D285">
        <f t="shared" ref="D285:D294" si="111">SUM(E285:F285,D284)</f>
        <v>7</v>
      </c>
      <c r="E285">
        <v>7</v>
      </c>
      <c r="H285">
        <f t="shared" si="108"/>
        <v>0.93269230769230771</v>
      </c>
      <c r="I285">
        <f t="shared" si="109"/>
        <v>93.269230769230774</v>
      </c>
    </row>
    <row r="286" spans="1:9" x14ac:dyDescent="0.3">
      <c r="A286" t="s">
        <v>199</v>
      </c>
      <c r="B286" s="13">
        <v>14</v>
      </c>
      <c r="C286">
        <f t="shared" si="110"/>
        <v>90</v>
      </c>
      <c r="D286">
        <f t="shared" si="111"/>
        <v>14</v>
      </c>
      <c r="E286">
        <v>7</v>
      </c>
      <c r="H286">
        <f t="shared" si="108"/>
        <v>0.86538461538461542</v>
      </c>
      <c r="I286">
        <f t="shared" si="109"/>
        <v>86.538461538461547</v>
      </c>
    </row>
    <row r="287" spans="1:9" x14ac:dyDescent="0.3">
      <c r="A287" t="s">
        <v>199</v>
      </c>
      <c r="B287" s="13">
        <v>17</v>
      </c>
      <c r="C287">
        <f t="shared" si="110"/>
        <v>77</v>
      </c>
      <c r="D287">
        <f t="shared" si="111"/>
        <v>27</v>
      </c>
      <c r="E287">
        <v>13</v>
      </c>
      <c r="H287">
        <f t="shared" si="108"/>
        <v>0.74038461538461542</v>
      </c>
      <c r="I287">
        <f t="shared" si="109"/>
        <v>74.038461538461547</v>
      </c>
    </row>
    <row r="288" spans="1:9" x14ac:dyDescent="0.3">
      <c r="A288" t="s">
        <v>199</v>
      </c>
      <c r="B288" s="13">
        <v>19</v>
      </c>
      <c r="C288">
        <f t="shared" si="110"/>
        <v>47</v>
      </c>
      <c r="D288">
        <f t="shared" si="111"/>
        <v>57</v>
      </c>
      <c r="E288">
        <v>30</v>
      </c>
      <c r="H288">
        <f t="shared" si="108"/>
        <v>0.45192307692307693</v>
      </c>
      <c r="I288">
        <f t="shared" si="109"/>
        <v>45.192307692307693</v>
      </c>
    </row>
    <row r="289" spans="1:9" x14ac:dyDescent="0.3">
      <c r="A289" t="s">
        <v>199</v>
      </c>
      <c r="B289" s="13">
        <v>21</v>
      </c>
      <c r="C289">
        <f t="shared" si="110"/>
        <v>27</v>
      </c>
      <c r="D289">
        <f t="shared" si="111"/>
        <v>77</v>
      </c>
      <c r="E289">
        <v>20</v>
      </c>
      <c r="H289">
        <f t="shared" si="108"/>
        <v>0.25961538461538464</v>
      </c>
      <c r="I289">
        <f t="shared" si="109"/>
        <v>25.961538461538463</v>
      </c>
    </row>
    <row r="290" spans="1:9" x14ac:dyDescent="0.3">
      <c r="A290" t="s">
        <v>199</v>
      </c>
      <c r="B290" s="13">
        <v>24</v>
      </c>
      <c r="C290">
        <f t="shared" si="110"/>
        <v>11</v>
      </c>
      <c r="D290">
        <f t="shared" si="111"/>
        <v>93</v>
      </c>
      <c r="E290">
        <v>16</v>
      </c>
      <c r="H290">
        <f t="shared" si="108"/>
        <v>0.10576923076923077</v>
      </c>
      <c r="I290">
        <f t="shared" si="109"/>
        <v>10.576923076923077</v>
      </c>
    </row>
    <row r="291" spans="1:9" x14ac:dyDescent="0.3">
      <c r="A291" t="s">
        <v>199</v>
      </c>
      <c r="B291" s="13">
        <v>26</v>
      </c>
      <c r="C291">
        <f t="shared" si="110"/>
        <v>3</v>
      </c>
      <c r="D291">
        <f t="shared" si="111"/>
        <v>101</v>
      </c>
      <c r="E291">
        <v>8</v>
      </c>
      <c r="H291">
        <f t="shared" si="108"/>
        <v>2.8846153846153848E-2</v>
      </c>
      <c r="I291">
        <f t="shared" si="109"/>
        <v>2.8846153846153846</v>
      </c>
    </row>
    <row r="292" spans="1:9" x14ac:dyDescent="0.3">
      <c r="A292" t="s">
        <v>199</v>
      </c>
      <c r="B292" s="13">
        <v>28</v>
      </c>
      <c r="C292">
        <f t="shared" si="110"/>
        <v>2</v>
      </c>
      <c r="D292">
        <f t="shared" si="111"/>
        <v>102</v>
      </c>
      <c r="E292">
        <v>1</v>
      </c>
      <c r="H292">
        <f t="shared" si="108"/>
        <v>1.9230769230769232E-2</v>
      </c>
      <c r="I292">
        <f t="shared" si="109"/>
        <v>1.9230769230769231</v>
      </c>
    </row>
    <row r="293" spans="1:9" x14ac:dyDescent="0.3">
      <c r="A293" t="s">
        <v>199</v>
      </c>
      <c r="B293" s="13">
        <v>31</v>
      </c>
      <c r="C293">
        <f t="shared" si="110"/>
        <v>0</v>
      </c>
      <c r="D293">
        <f t="shared" si="111"/>
        <v>104</v>
      </c>
      <c r="E293">
        <v>2</v>
      </c>
      <c r="H293">
        <f t="shared" si="108"/>
        <v>0</v>
      </c>
      <c r="I293">
        <f t="shared" si="109"/>
        <v>0</v>
      </c>
    </row>
    <row r="294" spans="1:9" x14ac:dyDescent="0.3">
      <c r="A294" t="s">
        <v>199</v>
      </c>
      <c r="B294" s="13">
        <v>33</v>
      </c>
      <c r="C294">
        <f t="shared" si="110"/>
        <v>0</v>
      </c>
      <c r="D294">
        <f t="shared" si="111"/>
        <v>104</v>
      </c>
      <c r="H294">
        <f t="shared" si="108"/>
        <v>0</v>
      </c>
      <c r="I294">
        <f t="shared" si="109"/>
        <v>0</v>
      </c>
    </row>
    <row r="295" spans="1:9" x14ac:dyDescent="0.3">
      <c r="A295" t="s">
        <v>199</v>
      </c>
      <c r="B295" s="13">
        <v>35</v>
      </c>
      <c r="C295">
        <f t="shared" si="110"/>
        <v>0</v>
      </c>
      <c r="D295">
        <f>SUM(E295:F295,D294)</f>
        <v>104</v>
      </c>
      <c r="H295">
        <f t="shared" si="108"/>
        <v>0</v>
      </c>
      <c r="I295">
        <f t="shared" si="109"/>
        <v>0</v>
      </c>
    </row>
    <row r="296" spans="1:9" x14ac:dyDescent="0.3">
      <c r="A296" t="s">
        <v>199</v>
      </c>
      <c r="B296" s="13">
        <v>38</v>
      </c>
      <c r="C296">
        <f t="shared" si="110"/>
        <v>0</v>
      </c>
      <c r="D296">
        <f t="shared" ref="D296:D298" si="112">SUM(E296:F296,D295)</f>
        <v>104</v>
      </c>
      <c r="H296">
        <f t="shared" si="108"/>
        <v>0</v>
      </c>
      <c r="I296">
        <f t="shared" si="109"/>
        <v>0</v>
      </c>
    </row>
    <row r="297" spans="1:9" x14ac:dyDescent="0.3">
      <c r="A297" t="s">
        <v>199</v>
      </c>
      <c r="B297" s="13">
        <v>40</v>
      </c>
      <c r="C297">
        <f t="shared" si="110"/>
        <v>0</v>
      </c>
      <c r="D297">
        <f t="shared" si="112"/>
        <v>104</v>
      </c>
      <c r="H297">
        <f t="shared" si="108"/>
        <v>0</v>
      </c>
      <c r="I297">
        <f t="shared" si="109"/>
        <v>0</v>
      </c>
    </row>
    <row r="298" spans="1:9" x14ac:dyDescent="0.3">
      <c r="A298" t="s">
        <v>199</v>
      </c>
      <c r="B298" s="13">
        <v>42</v>
      </c>
      <c r="C298">
        <f t="shared" si="110"/>
        <v>0</v>
      </c>
      <c r="D298">
        <f t="shared" si="112"/>
        <v>104</v>
      </c>
      <c r="H298">
        <f t="shared" si="108"/>
        <v>0</v>
      </c>
      <c r="I298">
        <f t="shared" si="109"/>
        <v>0</v>
      </c>
    </row>
    <row r="299" spans="1:9" x14ac:dyDescent="0.3">
      <c r="A299" t="s">
        <v>199</v>
      </c>
      <c r="B299" s="13">
        <v>45</v>
      </c>
    </row>
    <row r="301" spans="1:9" x14ac:dyDescent="0.3">
      <c r="A301" t="s">
        <v>200</v>
      </c>
      <c r="B301" s="13">
        <v>0</v>
      </c>
      <c r="C301">
        <v>123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200</v>
      </c>
      <c r="B302" s="13">
        <v>5</v>
      </c>
      <c r="C302">
        <f t="shared" ref="C302:C319" si="114">$C$301-D302</f>
        <v>123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9" si="116">H302*100</f>
        <v>100</v>
      </c>
    </row>
    <row r="303" spans="1:9" x14ac:dyDescent="0.3">
      <c r="A303" t="s">
        <v>200</v>
      </c>
      <c r="B303" s="13">
        <v>7</v>
      </c>
      <c r="C303">
        <f t="shared" si="114"/>
        <v>123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200</v>
      </c>
      <c r="B304" s="13">
        <v>10</v>
      </c>
      <c r="C304">
        <f t="shared" si="114"/>
        <v>123</v>
      </c>
      <c r="D304">
        <f t="shared" si="113"/>
        <v>0</v>
      </c>
      <c r="E304"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200</v>
      </c>
      <c r="B305" s="13">
        <v>12</v>
      </c>
      <c r="C305">
        <f t="shared" si="114"/>
        <v>116</v>
      </c>
      <c r="D305">
        <f t="shared" ref="D305:D314" si="117">SUM(E305:F305,D304)</f>
        <v>7</v>
      </c>
      <c r="E305">
        <v>7</v>
      </c>
      <c r="G305">
        <v>0</v>
      </c>
      <c r="H305">
        <f t="shared" si="115"/>
        <v>0.94308943089430897</v>
      </c>
      <c r="I305">
        <f t="shared" si="116"/>
        <v>94.308943089430898</v>
      </c>
    </row>
    <row r="306" spans="1:9" x14ac:dyDescent="0.3">
      <c r="A306" t="s">
        <v>200</v>
      </c>
      <c r="B306" s="13">
        <v>14</v>
      </c>
      <c r="C306">
        <f t="shared" si="114"/>
        <v>108</v>
      </c>
      <c r="D306">
        <f t="shared" si="117"/>
        <v>15</v>
      </c>
      <c r="E306">
        <v>8</v>
      </c>
      <c r="G306">
        <v>0</v>
      </c>
      <c r="H306">
        <f t="shared" si="115"/>
        <v>0.87804878048780488</v>
      </c>
      <c r="I306">
        <f t="shared" si="116"/>
        <v>87.804878048780495</v>
      </c>
    </row>
    <row r="307" spans="1:9" x14ac:dyDescent="0.3">
      <c r="A307" t="s">
        <v>200</v>
      </c>
      <c r="B307" s="13">
        <v>17</v>
      </c>
      <c r="C307">
        <f t="shared" si="114"/>
        <v>99</v>
      </c>
      <c r="D307">
        <f t="shared" si="117"/>
        <v>24</v>
      </c>
      <c r="E307">
        <v>9</v>
      </c>
      <c r="G307">
        <v>0</v>
      </c>
      <c r="H307">
        <f t="shared" si="115"/>
        <v>0.80487804878048785</v>
      </c>
      <c r="I307">
        <f t="shared" si="116"/>
        <v>80.487804878048792</v>
      </c>
    </row>
    <row r="308" spans="1:9" x14ac:dyDescent="0.3">
      <c r="A308" t="s">
        <v>200</v>
      </c>
      <c r="B308" s="13">
        <v>19</v>
      </c>
      <c r="C308">
        <f t="shared" si="114"/>
        <v>93</v>
      </c>
      <c r="D308">
        <f t="shared" si="117"/>
        <v>30</v>
      </c>
      <c r="E308">
        <v>6</v>
      </c>
      <c r="G308">
        <v>0</v>
      </c>
      <c r="H308">
        <f t="shared" si="115"/>
        <v>0.75609756097560976</v>
      </c>
      <c r="I308">
        <f t="shared" si="116"/>
        <v>75.609756097560975</v>
      </c>
    </row>
    <row r="309" spans="1:9" x14ac:dyDescent="0.3">
      <c r="A309" t="s">
        <v>200</v>
      </c>
      <c r="B309" s="13">
        <v>21</v>
      </c>
      <c r="C309">
        <f t="shared" si="114"/>
        <v>79</v>
      </c>
      <c r="D309">
        <f t="shared" si="117"/>
        <v>44</v>
      </c>
      <c r="E309">
        <v>14</v>
      </c>
      <c r="G309">
        <v>0</v>
      </c>
      <c r="H309">
        <f t="shared" si="115"/>
        <v>0.64227642276422769</v>
      </c>
      <c r="I309">
        <f t="shared" si="116"/>
        <v>64.22764227642277</v>
      </c>
    </row>
    <row r="310" spans="1:9" x14ac:dyDescent="0.3">
      <c r="A310" t="s">
        <v>200</v>
      </c>
      <c r="B310" s="13">
        <v>24</v>
      </c>
      <c r="C310">
        <f t="shared" si="114"/>
        <v>64</v>
      </c>
      <c r="D310">
        <f t="shared" si="117"/>
        <v>59</v>
      </c>
      <c r="E310">
        <v>15</v>
      </c>
      <c r="G310">
        <v>0</v>
      </c>
      <c r="H310">
        <f t="shared" si="115"/>
        <v>0.52032520325203258</v>
      </c>
      <c r="I310">
        <f t="shared" si="116"/>
        <v>52.032520325203258</v>
      </c>
    </row>
    <row r="311" spans="1:9" x14ac:dyDescent="0.3">
      <c r="A311" t="s">
        <v>200</v>
      </c>
      <c r="B311" s="13">
        <v>26</v>
      </c>
      <c r="C311">
        <f t="shared" si="114"/>
        <v>48</v>
      </c>
      <c r="D311">
        <f t="shared" si="117"/>
        <v>75</v>
      </c>
      <c r="E311">
        <v>16</v>
      </c>
      <c r="G311">
        <v>0</v>
      </c>
      <c r="H311">
        <f t="shared" si="115"/>
        <v>0.3902439024390244</v>
      </c>
      <c r="I311">
        <f t="shared" si="116"/>
        <v>39.024390243902438</v>
      </c>
    </row>
    <row r="312" spans="1:9" x14ac:dyDescent="0.3">
      <c r="A312" t="s">
        <v>200</v>
      </c>
      <c r="B312" s="13">
        <v>28</v>
      </c>
      <c r="C312">
        <f t="shared" si="114"/>
        <v>28</v>
      </c>
      <c r="D312">
        <f t="shared" si="117"/>
        <v>95</v>
      </c>
      <c r="E312">
        <v>20</v>
      </c>
      <c r="G312">
        <v>0</v>
      </c>
      <c r="H312">
        <f t="shared" si="115"/>
        <v>0.22764227642276422</v>
      </c>
      <c r="I312">
        <f t="shared" si="116"/>
        <v>22.76422764227642</v>
      </c>
    </row>
    <row r="313" spans="1:9" x14ac:dyDescent="0.3">
      <c r="A313" t="s">
        <v>200</v>
      </c>
      <c r="B313" s="13">
        <v>31</v>
      </c>
      <c r="C313">
        <f t="shared" si="114"/>
        <v>15</v>
      </c>
      <c r="D313">
        <f t="shared" si="117"/>
        <v>108</v>
      </c>
      <c r="E313">
        <v>13</v>
      </c>
      <c r="G313">
        <v>0</v>
      </c>
      <c r="H313">
        <f t="shared" si="115"/>
        <v>0.12195121951219512</v>
      </c>
      <c r="I313">
        <f t="shared" si="116"/>
        <v>12.195121951219512</v>
      </c>
    </row>
    <row r="314" spans="1:9" x14ac:dyDescent="0.3">
      <c r="A314" t="s">
        <v>200</v>
      </c>
      <c r="B314" s="13">
        <v>33</v>
      </c>
      <c r="C314">
        <f t="shared" si="114"/>
        <v>2</v>
      </c>
      <c r="D314">
        <f t="shared" si="117"/>
        <v>121</v>
      </c>
      <c r="E314">
        <v>13</v>
      </c>
      <c r="G314">
        <v>0</v>
      </c>
      <c r="H314">
        <f t="shared" si="115"/>
        <v>1.6260162601626018E-2</v>
      </c>
      <c r="I314">
        <f t="shared" si="116"/>
        <v>1.6260162601626018</v>
      </c>
    </row>
    <row r="315" spans="1:9" x14ac:dyDescent="0.3">
      <c r="A315" t="s">
        <v>200</v>
      </c>
      <c r="B315" s="13">
        <v>35</v>
      </c>
      <c r="C315">
        <f t="shared" si="114"/>
        <v>0</v>
      </c>
      <c r="D315">
        <f>SUM(E315:F315,D314)</f>
        <v>123</v>
      </c>
      <c r="E315">
        <v>2</v>
      </c>
      <c r="G315">
        <v>0</v>
      </c>
      <c r="H315">
        <f t="shared" si="115"/>
        <v>0</v>
      </c>
      <c r="I315">
        <f t="shared" si="116"/>
        <v>0</v>
      </c>
    </row>
    <row r="316" spans="1:9" x14ac:dyDescent="0.3">
      <c r="A316" t="s">
        <v>200</v>
      </c>
      <c r="B316" s="13">
        <v>38</v>
      </c>
      <c r="C316">
        <f t="shared" si="114"/>
        <v>0</v>
      </c>
      <c r="D316">
        <f t="shared" ref="D316:D318" si="118">SUM(E316:F316,D315)</f>
        <v>123</v>
      </c>
      <c r="G316">
        <v>0</v>
      </c>
      <c r="H316">
        <f t="shared" si="115"/>
        <v>0</v>
      </c>
      <c r="I316">
        <f t="shared" si="116"/>
        <v>0</v>
      </c>
    </row>
    <row r="317" spans="1:9" x14ac:dyDescent="0.3">
      <c r="A317" t="s">
        <v>200</v>
      </c>
      <c r="B317" s="13">
        <v>40</v>
      </c>
      <c r="C317">
        <f t="shared" si="114"/>
        <v>0</v>
      </c>
      <c r="D317">
        <f t="shared" si="118"/>
        <v>123</v>
      </c>
      <c r="G317">
        <v>0</v>
      </c>
      <c r="H317">
        <f t="shared" si="115"/>
        <v>0</v>
      </c>
      <c r="I317">
        <f t="shared" si="116"/>
        <v>0</v>
      </c>
    </row>
    <row r="318" spans="1:9" x14ac:dyDescent="0.3">
      <c r="A318" t="s">
        <v>200</v>
      </c>
      <c r="B318" s="13">
        <v>42</v>
      </c>
      <c r="C318">
        <f t="shared" si="114"/>
        <v>0</v>
      </c>
      <c r="D318">
        <f t="shared" si="118"/>
        <v>123</v>
      </c>
      <c r="G318">
        <v>0</v>
      </c>
      <c r="H318">
        <f t="shared" si="115"/>
        <v>0</v>
      </c>
      <c r="I318">
        <f t="shared" si="116"/>
        <v>0</v>
      </c>
    </row>
    <row r="319" spans="1:9" x14ac:dyDescent="0.3">
      <c r="A319" t="s">
        <v>200</v>
      </c>
      <c r="B319" s="13">
        <v>45</v>
      </c>
      <c r="C319">
        <f t="shared" si="114"/>
        <v>123</v>
      </c>
      <c r="D319">
        <f t="shared" ref="D319:D323" si="119">SUM(E319:F319)</f>
        <v>0</v>
      </c>
      <c r="G319">
        <v>0</v>
      </c>
      <c r="H319">
        <f>C319/$C$319</f>
        <v>1</v>
      </c>
      <c r="I319">
        <f t="shared" si="116"/>
        <v>100</v>
      </c>
    </row>
    <row r="320" spans="1:9" x14ac:dyDescent="0.3">
      <c r="B320" s="13"/>
    </row>
    <row r="321" spans="1:9" x14ac:dyDescent="0.3">
      <c r="A321" t="s">
        <v>201</v>
      </c>
      <c r="B321" s="13">
        <v>0</v>
      </c>
      <c r="C321">
        <v>117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201</v>
      </c>
      <c r="B322" s="13">
        <v>5</v>
      </c>
      <c r="C322">
        <f>$C$321-D322</f>
        <v>117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201</v>
      </c>
      <c r="B323" s="13">
        <v>7</v>
      </c>
      <c r="C323">
        <f t="shared" ref="C323:C340" si="122">$C$321-D323</f>
        <v>117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201</v>
      </c>
      <c r="B324" s="13">
        <v>10</v>
      </c>
      <c r="C324">
        <f t="shared" si="122"/>
        <v>117</v>
      </c>
      <c r="D324">
        <f t="shared" ref="D324:D333" si="123">SUM(E324:F324,D323)</f>
        <v>0</v>
      </c>
      <c r="E324"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201</v>
      </c>
      <c r="B325" s="13">
        <v>12</v>
      </c>
      <c r="C325">
        <f t="shared" si="122"/>
        <v>112</v>
      </c>
      <c r="D325">
        <f t="shared" si="123"/>
        <v>5</v>
      </c>
      <c r="E325">
        <v>5</v>
      </c>
      <c r="G325">
        <v>0</v>
      </c>
      <c r="H325">
        <f t="shared" si="120"/>
        <v>0.95726495726495731</v>
      </c>
      <c r="I325">
        <f t="shared" si="121"/>
        <v>95.726495726495727</v>
      </c>
    </row>
    <row r="326" spans="1:9" x14ac:dyDescent="0.3">
      <c r="A326" t="s">
        <v>201</v>
      </c>
      <c r="B326" s="13">
        <v>14</v>
      </c>
      <c r="C326">
        <f t="shared" si="122"/>
        <v>103</v>
      </c>
      <c r="D326">
        <f t="shared" si="123"/>
        <v>14</v>
      </c>
      <c r="E326">
        <v>9</v>
      </c>
      <c r="G326">
        <v>0</v>
      </c>
      <c r="H326">
        <f t="shared" si="120"/>
        <v>0.88034188034188032</v>
      </c>
      <c r="I326">
        <f t="shared" si="121"/>
        <v>88.034188034188034</v>
      </c>
    </row>
    <row r="327" spans="1:9" x14ac:dyDescent="0.3">
      <c r="A327" t="s">
        <v>201</v>
      </c>
      <c r="B327" s="13">
        <v>17</v>
      </c>
      <c r="C327">
        <f t="shared" si="122"/>
        <v>91</v>
      </c>
      <c r="D327">
        <f t="shared" si="123"/>
        <v>26</v>
      </c>
      <c r="E327">
        <v>12</v>
      </c>
      <c r="G327">
        <v>0</v>
      </c>
      <c r="H327">
        <f t="shared" si="120"/>
        <v>0.77777777777777779</v>
      </c>
      <c r="I327">
        <f t="shared" si="121"/>
        <v>77.777777777777786</v>
      </c>
    </row>
    <row r="328" spans="1:9" x14ac:dyDescent="0.3">
      <c r="A328" t="s">
        <v>201</v>
      </c>
      <c r="B328" s="13">
        <v>19</v>
      </c>
      <c r="C328">
        <f t="shared" si="122"/>
        <v>84</v>
      </c>
      <c r="D328">
        <f t="shared" si="123"/>
        <v>33</v>
      </c>
      <c r="E328">
        <v>7</v>
      </c>
      <c r="G328">
        <v>0</v>
      </c>
      <c r="H328">
        <f t="shared" si="120"/>
        <v>0.71794871794871795</v>
      </c>
      <c r="I328">
        <f t="shared" si="121"/>
        <v>71.794871794871796</v>
      </c>
    </row>
    <row r="329" spans="1:9" x14ac:dyDescent="0.3">
      <c r="A329" t="s">
        <v>201</v>
      </c>
      <c r="B329" s="13">
        <v>21</v>
      </c>
      <c r="C329">
        <f t="shared" si="122"/>
        <v>67</v>
      </c>
      <c r="D329">
        <f t="shared" si="123"/>
        <v>50</v>
      </c>
      <c r="E329">
        <v>17</v>
      </c>
      <c r="G329">
        <v>0</v>
      </c>
      <c r="H329">
        <f t="shared" si="120"/>
        <v>0.57264957264957261</v>
      </c>
      <c r="I329">
        <f t="shared" si="121"/>
        <v>57.26495726495726</v>
      </c>
    </row>
    <row r="330" spans="1:9" x14ac:dyDescent="0.3">
      <c r="A330" t="s">
        <v>201</v>
      </c>
      <c r="B330" s="13">
        <v>24</v>
      </c>
      <c r="C330">
        <f t="shared" si="122"/>
        <v>55</v>
      </c>
      <c r="D330">
        <f t="shared" si="123"/>
        <v>62</v>
      </c>
      <c r="E330">
        <v>12</v>
      </c>
      <c r="G330">
        <v>0</v>
      </c>
      <c r="H330">
        <f t="shared" si="120"/>
        <v>0.47008547008547008</v>
      </c>
      <c r="I330">
        <f t="shared" si="121"/>
        <v>47.008547008547005</v>
      </c>
    </row>
    <row r="331" spans="1:9" x14ac:dyDescent="0.3">
      <c r="A331" t="s">
        <v>201</v>
      </c>
      <c r="B331" s="13">
        <v>26</v>
      </c>
      <c r="C331">
        <f t="shared" si="122"/>
        <v>36</v>
      </c>
      <c r="D331">
        <f t="shared" si="123"/>
        <v>81</v>
      </c>
      <c r="E331">
        <v>19</v>
      </c>
      <c r="G331">
        <v>0</v>
      </c>
      <c r="H331">
        <f t="shared" si="120"/>
        <v>0.30769230769230771</v>
      </c>
      <c r="I331">
        <f t="shared" si="121"/>
        <v>30.76923076923077</v>
      </c>
    </row>
    <row r="332" spans="1:9" x14ac:dyDescent="0.3">
      <c r="A332" t="s">
        <v>201</v>
      </c>
      <c r="B332" s="13">
        <v>28</v>
      </c>
      <c r="C332">
        <f t="shared" si="122"/>
        <v>22</v>
      </c>
      <c r="D332">
        <f t="shared" si="123"/>
        <v>95</v>
      </c>
      <c r="E332">
        <v>14</v>
      </c>
      <c r="G332">
        <v>0</v>
      </c>
      <c r="H332">
        <f t="shared" si="120"/>
        <v>0.18803418803418803</v>
      </c>
      <c r="I332">
        <f t="shared" si="121"/>
        <v>18.803418803418804</v>
      </c>
    </row>
    <row r="333" spans="1:9" x14ac:dyDescent="0.3">
      <c r="A333" t="s">
        <v>201</v>
      </c>
      <c r="B333" s="13">
        <v>31</v>
      </c>
      <c r="C333">
        <f t="shared" si="122"/>
        <v>10</v>
      </c>
      <c r="D333">
        <f t="shared" si="123"/>
        <v>107</v>
      </c>
      <c r="E333">
        <v>12</v>
      </c>
      <c r="G333">
        <v>0</v>
      </c>
      <c r="H333">
        <f t="shared" si="120"/>
        <v>8.5470085470085472E-2</v>
      </c>
      <c r="I333">
        <f t="shared" si="121"/>
        <v>8.5470085470085468</v>
      </c>
    </row>
    <row r="334" spans="1:9" x14ac:dyDescent="0.3">
      <c r="A334" t="s">
        <v>201</v>
      </c>
      <c r="B334" s="13">
        <v>33</v>
      </c>
      <c r="C334">
        <f t="shared" si="122"/>
        <v>3</v>
      </c>
      <c r="D334">
        <f>SUM(E334:F334,D333)</f>
        <v>114</v>
      </c>
      <c r="E334">
        <v>7</v>
      </c>
      <c r="G334">
        <v>0</v>
      </c>
      <c r="H334">
        <f t="shared" si="120"/>
        <v>2.564102564102564E-2</v>
      </c>
      <c r="I334">
        <f t="shared" si="121"/>
        <v>2.5641025641025639</v>
      </c>
    </row>
    <row r="335" spans="1:9" x14ac:dyDescent="0.3">
      <c r="A335" t="s">
        <v>201</v>
      </c>
      <c r="B335" s="13">
        <v>35</v>
      </c>
      <c r="C335">
        <f t="shared" si="122"/>
        <v>0</v>
      </c>
      <c r="D335">
        <f t="shared" ref="D335:D337" si="124">SUM(E335:F335,D334)</f>
        <v>117</v>
      </c>
      <c r="E335">
        <v>3</v>
      </c>
      <c r="G335">
        <v>0</v>
      </c>
      <c r="H335">
        <f t="shared" si="120"/>
        <v>0</v>
      </c>
      <c r="I335">
        <f t="shared" si="121"/>
        <v>0</v>
      </c>
    </row>
    <row r="336" spans="1:9" x14ac:dyDescent="0.3">
      <c r="A336" t="s">
        <v>201</v>
      </c>
      <c r="B336" s="13">
        <v>38</v>
      </c>
      <c r="C336">
        <f t="shared" si="122"/>
        <v>0</v>
      </c>
      <c r="D336">
        <f t="shared" si="124"/>
        <v>117</v>
      </c>
      <c r="G336">
        <v>0</v>
      </c>
      <c r="H336">
        <f t="shared" si="120"/>
        <v>0</v>
      </c>
      <c r="I336">
        <f t="shared" si="121"/>
        <v>0</v>
      </c>
    </row>
    <row r="337" spans="1:9" x14ac:dyDescent="0.3">
      <c r="A337" t="s">
        <v>201</v>
      </c>
      <c r="B337" s="13">
        <v>40</v>
      </c>
      <c r="C337">
        <f t="shared" si="122"/>
        <v>0</v>
      </c>
      <c r="D337">
        <f t="shared" si="124"/>
        <v>117</v>
      </c>
      <c r="G337">
        <v>0</v>
      </c>
      <c r="H337">
        <f t="shared" si="120"/>
        <v>0</v>
      </c>
      <c r="I337">
        <f t="shared" si="121"/>
        <v>0</v>
      </c>
    </row>
    <row r="338" spans="1:9" x14ac:dyDescent="0.3">
      <c r="A338" t="s">
        <v>201</v>
      </c>
      <c r="B338" s="13">
        <v>42</v>
      </c>
      <c r="C338">
        <f t="shared" si="122"/>
        <v>117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201</v>
      </c>
      <c r="B339" s="13">
        <v>45</v>
      </c>
      <c r="C339">
        <f t="shared" si="122"/>
        <v>117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40" spans="1:9" x14ac:dyDescent="0.3">
      <c r="C340">
        <f t="shared" si="122"/>
        <v>117</v>
      </c>
    </row>
    <row r="357" spans="1:9" x14ac:dyDescent="0.3">
      <c r="A357" t="s">
        <v>202</v>
      </c>
      <c r="B357" s="13">
        <v>0</v>
      </c>
      <c r="C357">
        <v>114</v>
      </c>
      <c r="D357">
        <f t="shared" ref="D357:D360" si="127">SUM(E357:F357)</f>
        <v>0</v>
      </c>
      <c r="H357">
        <f>C357/$C$357</f>
        <v>1</v>
      </c>
      <c r="I357">
        <f>H357*100</f>
        <v>100</v>
      </c>
    </row>
    <row r="358" spans="1:9" x14ac:dyDescent="0.3">
      <c r="A358" t="s">
        <v>202</v>
      </c>
      <c r="B358" s="13">
        <v>5</v>
      </c>
      <c r="C358">
        <f>$C$357-D358</f>
        <v>114</v>
      </c>
      <c r="D358">
        <f t="shared" si="127"/>
        <v>0</v>
      </c>
      <c r="H358">
        <f t="shared" ref="H358:H376" si="128">C358/$C$357</f>
        <v>1</v>
      </c>
      <c r="I358">
        <f t="shared" ref="I358:I375" si="129">H358*100</f>
        <v>100</v>
      </c>
    </row>
    <row r="359" spans="1:9" x14ac:dyDescent="0.3">
      <c r="A359" t="s">
        <v>202</v>
      </c>
      <c r="B359" s="13">
        <v>7</v>
      </c>
      <c r="C359">
        <f t="shared" ref="C359:C375" si="130">$C$357-D359</f>
        <v>114</v>
      </c>
      <c r="D359">
        <f t="shared" si="127"/>
        <v>0</v>
      </c>
      <c r="H359">
        <f t="shared" si="128"/>
        <v>1</v>
      </c>
      <c r="I359">
        <f t="shared" si="129"/>
        <v>100</v>
      </c>
    </row>
    <row r="360" spans="1:9" x14ac:dyDescent="0.3">
      <c r="A360" t="s">
        <v>202</v>
      </c>
      <c r="B360" s="13">
        <v>10</v>
      </c>
      <c r="C360">
        <f t="shared" si="130"/>
        <v>114</v>
      </c>
      <c r="D360">
        <f t="shared" si="127"/>
        <v>0</v>
      </c>
      <c r="E360">
        <v>0</v>
      </c>
      <c r="H360">
        <f t="shared" si="128"/>
        <v>1</v>
      </c>
      <c r="I360">
        <f t="shared" si="129"/>
        <v>100</v>
      </c>
    </row>
    <row r="361" spans="1:9" x14ac:dyDescent="0.3">
      <c r="A361" t="s">
        <v>202</v>
      </c>
      <c r="B361" s="13">
        <v>12</v>
      </c>
      <c r="C361">
        <f t="shared" si="130"/>
        <v>105</v>
      </c>
      <c r="D361">
        <f t="shared" ref="D361:D370" si="131">SUM(E361:F361,D360)</f>
        <v>9</v>
      </c>
      <c r="E361">
        <v>9</v>
      </c>
      <c r="H361">
        <f t="shared" si="128"/>
        <v>0.92105263157894735</v>
      </c>
      <c r="I361">
        <f t="shared" si="129"/>
        <v>92.10526315789474</v>
      </c>
    </row>
    <row r="362" spans="1:9" x14ac:dyDescent="0.3">
      <c r="A362" t="s">
        <v>202</v>
      </c>
      <c r="B362" s="13">
        <v>14</v>
      </c>
      <c r="C362">
        <f t="shared" si="130"/>
        <v>92</v>
      </c>
      <c r="D362">
        <f t="shared" si="131"/>
        <v>22</v>
      </c>
      <c r="E362">
        <v>13</v>
      </c>
      <c r="H362">
        <f t="shared" si="128"/>
        <v>0.80701754385964908</v>
      </c>
      <c r="I362">
        <f t="shared" si="129"/>
        <v>80.701754385964904</v>
      </c>
    </row>
    <row r="363" spans="1:9" x14ac:dyDescent="0.3">
      <c r="A363" t="s">
        <v>202</v>
      </c>
      <c r="B363" s="13">
        <v>17</v>
      </c>
      <c r="C363">
        <f t="shared" si="130"/>
        <v>80</v>
      </c>
      <c r="D363">
        <f t="shared" si="131"/>
        <v>34</v>
      </c>
      <c r="E363">
        <v>12</v>
      </c>
      <c r="H363">
        <f t="shared" si="128"/>
        <v>0.70175438596491224</v>
      </c>
      <c r="I363">
        <f t="shared" si="129"/>
        <v>70.175438596491219</v>
      </c>
    </row>
    <row r="364" spans="1:9" x14ac:dyDescent="0.3">
      <c r="A364" t="s">
        <v>202</v>
      </c>
      <c r="B364" s="13">
        <v>19</v>
      </c>
      <c r="C364">
        <f t="shared" si="130"/>
        <v>61</v>
      </c>
      <c r="D364">
        <f t="shared" si="131"/>
        <v>53</v>
      </c>
      <c r="E364">
        <v>19</v>
      </c>
      <c r="H364">
        <f t="shared" si="128"/>
        <v>0.53508771929824561</v>
      </c>
      <c r="I364">
        <f t="shared" si="129"/>
        <v>53.508771929824562</v>
      </c>
    </row>
    <row r="365" spans="1:9" x14ac:dyDescent="0.3">
      <c r="A365" t="s">
        <v>202</v>
      </c>
      <c r="B365" s="13">
        <v>21</v>
      </c>
      <c r="C365">
        <f t="shared" si="130"/>
        <v>44</v>
      </c>
      <c r="D365">
        <f t="shared" si="131"/>
        <v>70</v>
      </c>
      <c r="E365">
        <v>17</v>
      </c>
      <c r="H365">
        <f t="shared" si="128"/>
        <v>0.38596491228070173</v>
      </c>
      <c r="I365">
        <f t="shared" si="129"/>
        <v>38.596491228070171</v>
      </c>
    </row>
    <row r="366" spans="1:9" x14ac:dyDescent="0.3">
      <c r="A366" t="s">
        <v>202</v>
      </c>
      <c r="B366" s="13">
        <v>24</v>
      </c>
      <c r="C366">
        <f t="shared" si="130"/>
        <v>23</v>
      </c>
      <c r="D366">
        <f t="shared" si="131"/>
        <v>91</v>
      </c>
      <c r="E366">
        <v>21</v>
      </c>
      <c r="H366">
        <f t="shared" si="128"/>
        <v>0.20175438596491227</v>
      </c>
      <c r="I366">
        <f t="shared" si="129"/>
        <v>20.175438596491226</v>
      </c>
    </row>
    <row r="367" spans="1:9" x14ac:dyDescent="0.3">
      <c r="A367" t="s">
        <v>202</v>
      </c>
      <c r="B367" s="13">
        <v>26</v>
      </c>
      <c r="C367">
        <f t="shared" si="130"/>
        <v>11</v>
      </c>
      <c r="D367">
        <f t="shared" si="131"/>
        <v>103</v>
      </c>
      <c r="E367">
        <v>12</v>
      </c>
      <c r="H367">
        <f t="shared" si="128"/>
        <v>9.6491228070175433E-2</v>
      </c>
      <c r="I367">
        <f t="shared" si="129"/>
        <v>9.6491228070175428</v>
      </c>
    </row>
    <row r="368" spans="1:9" x14ac:dyDescent="0.3">
      <c r="A368" t="s">
        <v>202</v>
      </c>
      <c r="B368" s="13">
        <v>28</v>
      </c>
      <c r="C368">
        <f t="shared" si="130"/>
        <v>8</v>
      </c>
      <c r="D368">
        <f t="shared" si="131"/>
        <v>106</v>
      </c>
      <c r="E368">
        <v>3</v>
      </c>
      <c r="H368">
        <f t="shared" si="128"/>
        <v>7.0175438596491224E-2</v>
      </c>
      <c r="I368">
        <f t="shared" si="129"/>
        <v>7.0175438596491224</v>
      </c>
    </row>
    <row r="369" spans="1:9" x14ac:dyDescent="0.3">
      <c r="A369" t="s">
        <v>202</v>
      </c>
      <c r="B369" s="13">
        <v>31</v>
      </c>
      <c r="C369">
        <f t="shared" si="130"/>
        <v>3</v>
      </c>
      <c r="D369">
        <f t="shared" si="131"/>
        <v>111</v>
      </c>
      <c r="E369">
        <v>5</v>
      </c>
      <c r="H369">
        <f t="shared" si="128"/>
        <v>2.6315789473684209E-2</v>
      </c>
      <c r="I369">
        <f t="shared" si="129"/>
        <v>2.6315789473684208</v>
      </c>
    </row>
    <row r="370" spans="1:9" x14ac:dyDescent="0.3">
      <c r="A370" t="s">
        <v>202</v>
      </c>
      <c r="B370" s="13">
        <v>33</v>
      </c>
      <c r="C370">
        <f t="shared" si="130"/>
        <v>1</v>
      </c>
      <c r="D370">
        <f t="shared" si="131"/>
        <v>113</v>
      </c>
      <c r="E370">
        <v>2</v>
      </c>
      <c r="H370">
        <f t="shared" si="128"/>
        <v>8.771929824561403E-3</v>
      </c>
      <c r="I370">
        <f t="shared" si="129"/>
        <v>0.8771929824561403</v>
      </c>
    </row>
    <row r="371" spans="1:9" x14ac:dyDescent="0.3">
      <c r="A371" t="s">
        <v>202</v>
      </c>
      <c r="B371" s="13">
        <v>35</v>
      </c>
      <c r="C371">
        <f t="shared" si="130"/>
        <v>0</v>
      </c>
      <c r="D371">
        <f>SUM(E371:F371,D370)</f>
        <v>114</v>
      </c>
      <c r="E371">
        <v>1</v>
      </c>
      <c r="H371">
        <f t="shared" si="128"/>
        <v>0</v>
      </c>
      <c r="I371">
        <f t="shared" si="129"/>
        <v>0</v>
      </c>
    </row>
    <row r="372" spans="1:9" x14ac:dyDescent="0.3">
      <c r="A372" t="s">
        <v>202</v>
      </c>
      <c r="B372" s="13">
        <v>38</v>
      </c>
      <c r="C372">
        <f t="shared" si="130"/>
        <v>0</v>
      </c>
      <c r="D372">
        <f t="shared" ref="D372:D375" si="132">SUM(E372:F372,D371)</f>
        <v>114</v>
      </c>
      <c r="H372">
        <f t="shared" si="128"/>
        <v>0</v>
      </c>
      <c r="I372">
        <f t="shared" si="129"/>
        <v>0</v>
      </c>
    </row>
    <row r="373" spans="1:9" x14ac:dyDescent="0.3">
      <c r="A373" t="s">
        <v>202</v>
      </c>
      <c r="B373" s="13">
        <v>40</v>
      </c>
      <c r="C373">
        <f t="shared" si="130"/>
        <v>0</v>
      </c>
      <c r="D373">
        <f t="shared" si="132"/>
        <v>114</v>
      </c>
      <c r="H373">
        <f t="shared" si="128"/>
        <v>0</v>
      </c>
      <c r="I373">
        <f t="shared" si="129"/>
        <v>0</v>
      </c>
    </row>
    <row r="374" spans="1:9" x14ac:dyDescent="0.3">
      <c r="A374" t="s">
        <v>202</v>
      </c>
      <c r="B374" s="13">
        <v>42</v>
      </c>
      <c r="C374">
        <f t="shared" si="130"/>
        <v>0</v>
      </c>
      <c r="D374">
        <f t="shared" si="132"/>
        <v>114</v>
      </c>
      <c r="H374">
        <f t="shared" si="128"/>
        <v>0</v>
      </c>
      <c r="I374">
        <f t="shared" si="129"/>
        <v>0</v>
      </c>
    </row>
    <row r="375" spans="1:9" x14ac:dyDescent="0.3">
      <c r="A375" t="s">
        <v>202</v>
      </c>
      <c r="B375" s="13">
        <v>45</v>
      </c>
      <c r="C375">
        <f t="shared" si="130"/>
        <v>0</v>
      </c>
      <c r="D375">
        <f t="shared" si="132"/>
        <v>114</v>
      </c>
      <c r="H375">
        <f t="shared" si="128"/>
        <v>0</v>
      </c>
      <c r="I375">
        <f t="shared" si="129"/>
        <v>0</v>
      </c>
    </row>
    <row r="376" spans="1:9" x14ac:dyDescent="0.3">
      <c r="H376">
        <f t="shared" si="128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9"/>
  <sheetViews>
    <sheetView tabSelected="1" workbookViewId="0">
      <selection activeCell="D135" sqref="A1:D135"/>
    </sheetView>
  </sheetViews>
  <sheetFormatPr defaultRowHeight="14.4" x14ac:dyDescent="0.3"/>
  <sheetData>
    <row r="1" spans="1:11" x14ac:dyDescent="0.3">
      <c r="A1" t="s">
        <v>221</v>
      </c>
    </row>
    <row r="2" spans="1:11" x14ac:dyDescent="0.3">
      <c r="A2" t="s">
        <v>74</v>
      </c>
      <c r="B2" t="s">
        <v>75</v>
      </c>
      <c r="C2" t="s">
        <v>1</v>
      </c>
      <c r="J2" s="15"/>
    </row>
    <row r="3" spans="1:11" x14ac:dyDescent="0.3">
      <c r="A3" s="13">
        <v>0</v>
      </c>
      <c r="J3" s="15"/>
    </row>
    <row r="4" spans="1:11" x14ac:dyDescent="0.3">
      <c r="A4" s="13">
        <v>5</v>
      </c>
      <c r="J4" s="15"/>
    </row>
    <row r="5" spans="1:11" x14ac:dyDescent="0.3">
      <c r="A5" s="13">
        <v>7</v>
      </c>
      <c r="J5" s="15"/>
    </row>
    <row r="6" spans="1:11" x14ac:dyDescent="0.3">
      <c r="A6" s="13">
        <v>10</v>
      </c>
      <c r="B6">
        <v>0</v>
      </c>
      <c r="J6" s="15"/>
    </row>
    <row r="7" spans="1:11" x14ac:dyDescent="0.3">
      <c r="A7" s="13">
        <v>12</v>
      </c>
      <c r="B7">
        <v>3</v>
      </c>
      <c r="J7" s="15"/>
    </row>
    <row r="8" spans="1:11" x14ac:dyDescent="0.3">
      <c r="A8" s="13">
        <v>14</v>
      </c>
      <c r="B8">
        <v>8</v>
      </c>
      <c r="J8" s="15"/>
    </row>
    <row r="9" spans="1:11" x14ac:dyDescent="0.3">
      <c r="A9" s="13">
        <v>17</v>
      </c>
      <c r="B9">
        <v>11</v>
      </c>
      <c r="J9" s="15"/>
    </row>
    <row r="10" spans="1:11" x14ac:dyDescent="0.3">
      <c r="A10" s="13">
        <v>19</v>
      </c>
      <c r="B10">
        <v>15</v>
      </c>
      <c r="J10" s="15"/>
      <c r="K10" s="14"/>
    </row>
    <row r="11" spans="1:11" x14ac:dyDescent="0.3">
      <c r="A11" s="13">
        <v>21</v>
      </c>
      <c r="B11">
        <v>15</v>
      </c>
      <c r="J11" s="15"/>
    </row>
    <row r="12" spans="1:11" x14ac:dyDescent="0.3">
      <c r="A12" s="13">
        <v>24</v>
      </c>
      <c r="B12">
        <v>25</v>
      </c>
      <c r="J12" s="15"/>
    </row>
    <row r="13" spans="1:11" x14ac:dyDescent="0.3">
      <c r="A13" s="13">
        <v>26</v>
      </c>
      <c r="B13">
        <v>24</v>
      </c>
      <c r="J13" s="15"/>
      <c r="K13" s="14"/>
    </row>
    <row r="14" spans="1:11" x14ac:dyDescent="0.3">
      <c r="A14" s="13">
        <v>28</v>
      </c>
      <c r="B14">
        <v>12</v>
      </c>
    </row>
    <row r="15" spans="1:11" x14ac:dyDescent="0.3">
      <c r="A15" s="13">
        <v>31</v>
      </c>
      <c r="B15">
        <v>11</v>
      </c>
    </row>
    <row r="16" spans="1:11" x14ac:dyDescent="0.3">
      <c r="A16" s="13">
        <v>33</v>
      </c>
    </row>
    <row r="17" spans="1:3" x14ac:dyDescent="0.3">
      <c r="A17" s="13">
        <v>35</v>
      </c>
    </row>
    <row r="18" spans="1:3" x14ac:dyDescent="0.3">
      <c r="A18" s="13">
        <v>38</v>
      </c>
    </row>
    <row r="19" spans="1:3" x14ac:dyDescent="0.3">
      <c r="A19" s="13">
        <v>40</v>
      </c>
    </row>
    <row r="20" spans="1:3" x14ac:dyDescent="0.3">
      <c r="A20" s="13">
        <v>42</v>
      </c>
    </row>
    <row r="21" spans="1:3" x14ac:dyDescent="0.3">
      <c r="A21" s="13">
        <v>45</v>
      </c>
    </row>
    <row r="23" spans="1:3" x14ac:dyDescent="0.3">
      <c r="A23" t="s">
        <v>222</v>
      </c>
    </row>
    <row r="24" spans="1:3" x14ac:dyDescent="0.3">
      <c r="A24" t="s">
        <v>74</v>
      </c>
      <c r="B24" t="s">
        <v>75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10</v>
      </c>
      <c r="B28">
        <v>0</v>
      </c>
    </row>
    <row r="29" spans="1:3" x14ac:dyDescent="0.3">
      <c r="A29" s="13">
        <v>12</v>
      </c>
      <c r="B29">
        <v>0</v>
      </c>
    </row>
    <row r="30" spans="1:3" x14ac:dyDescent="0.3">
      <c r="A30" s="13">
        <v>14</v>
      </c>
      <c r="B30">
        <v>2</v>
      </c>
    </row>
    <row r="31" spans="1:3" x14ac:dyDescent="0.3">
      <c r="A31" s="13">
        <v>17</v>
      </c>
      <c r="B31">
        <v>7</v>
      </c>
    </row>
    <row r="32" spans="1:3" x14ac:dyDescent="0.3">
      <c r="A32" s="13">
        <v>19</v>
      </c>
      <c r="B32">
        <v>8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16</v>
      </c>
    </row>
    <row r="35" spans="1:3" x14ac:dyDescent="0.3">
      <c r="A35" s="13">
        <v>26</v>
      </c>
      <c r="B35">
        <v>18</v>
      </c>
    </row>
    <row r="36" spans="1:3" x14ac:dyDescent="0.3">
      <c r="A36" s="13">
        <v>28</v>
      </c>
      <c r="B36">
        <v>12</v>
      </c>
    </row>
    <row r="37" spans="1:3" x14ac:dyDescent="0.3">
      <c r="A37" s="13">
        <v>31</v>
      </c>
      <c r="B37">
        <v>15</v>
      </c>
    </row>
    <row r="38" spans="1:3" x14ac:dyDescent="0.3">
      <c r="A38" s="13">
        <v>33</v>
      </c>
      <c r="B38">
        <v>10</v>
      </c>
    </row>
    <row r="39" spans="1:3" x14ac:dyDescent="0.3">
      <c r="A39" s="13">
        <v>35</v>
      </c>
      <c r="B39">
        <v>6</v>
      </c>
    </row>
    <row r="40" spans="1:3" x14ac:dyDescent="0.3">
      <c r="A40" s="13">
        <v>38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223</v>
      </c>
    </row>
    <row r="47" spans="1:3" x14ac:dyDescent="0.3">
      <c r="A47" t="s">
        <v>74</v>
      </c>
      <c r="B47" t="s">
        <v>75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7</v>
      </c>
    </row>
    <row r="54" spans="1:2" x14ac:dyDescent="0.3">
      <c r="A54" s="13">
        <v>17</v>
      </c>
      <c r="B54">
        <v>11</v>
      </c>
    </row>
    <row r="55" spans="1:2" x14ac:dyDescent="0.3">
      <c r="A55" s="13">
        <v>19</v>
      </c>
      <c r="B55">
        <v>17</v>
      </c>
    </row>
    <row r="56" spans="1:2" x14ac:dyDescent="0.3">
      <c r="A56" s="13">
        <v>21</v>
      </c>
      <c r="B56">
        <v>16</v>
      </c>
    </row>
    <row r="57" spans="1:2" x14ac:dyDescent="0.3">
      <c r="A57" s="13">
        <v>24</v>
      </c>
      <c r="B57">
        <v>25</v>
      </c>
    </row>
    <row r="58" spans="1:2" x14ac:dyDescent="0.3">
      <c r="A58" s="13">
        <v>26</v>
      </c>
      <c r="B58">
        <v>19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6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224</v>
      </c>
    </row>
    <row r="71" spans="1:3" x14ac:dyDescent="0.3">
      <c r="A71" t="s">
        <v>74</v>
      </c>
      <c r="B71" t="s">
        <v>75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3</v>
      </c>
    </row>
    <row r="77" spans="1:3" x14ac:dyDescent="0.3">
      <c r="A77" s="13">
        <v>14</v>
      </c>
      <c r="B77">
        <v>8</v>
      </c>
    </row>
    <row r="78" spans="1:3" x14ac:dyDescent="0.3">
      <c r="A78" s="13">
        <v>17</v>
      </c>
      <c r="B78">
        <v>13</v>
      </c>
    </row>
    <row r="79" spans="1:3" x14ac:dyDescent="0.3">
      <c r="A79" s="13">
        <v>19</v>
      </c>
      <c r="B79">
        <v>47</v>
      </c>
    </row>
    <row r="80" spans="1:3" x14ac:dyDescent="0.3">
      <c r="A80" s="13">
        <v>21</v>
      </c>
      <c r="B80">
        <v>20</v>
      </c>
    </row>
    <row r="81" spans="1:3" x14ac:dyDescent="0.3">
      <c r="A81" s="13">
        <v>24</v>
      </c>
      <c r="B81">
        <v>19</v>
      </c>
    </row>
    <row r="82" spans="1:3" x14ac:dyDescent="0.3">
      <c r="A82" s="13">
        <v>26</v>
      </c>
      <c r="B82">
        <v>5</v>
      </c>
    </row>
    <row r="83" spans="1:3" x14ac:dyDescent="0.3">
      <c r="A83" s="13">
        <v>28</v>
      </c>
    </row>
    <row r="84" spans="1:3" x14ac:dyDescent="0.3">
      <c r="A84" s="13">
        <v>31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225</v>
      </c>
    </row>
    <row r="94" spans="1:3" x14ac:dyDescent="0.3">
      <c r="A94" t="s">
        <v>74</v>
      </c>
      <c r="B94" t="s">
        <v>75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7</v>
      </c>
    </row>
    <row r="100" spans="1:2" x14ac:dyDescent="0.3">
      <c r="A100" s="13">
        <v>14</v>
      </c>
      <c r="B100">
        <v>7</v>
      </c>
    </row>
    <row r="101" spans="1:2" x14ac:dyDescent="0.3">
      <c r="A101" s="13">
        <v>17</v>
      </c>
      <c r="B101">
        <v>14</v>
      </c>
    </row>
    <row r="102" spans="1:2" x14ac:dyDescent="0.3">
      <c r="A102" s="13">
        <v>19</v>
      </c>
      <c r="B102">
        <v>52</v>
      </c>
    </row>
    <row r="103" spans="1:2" x14ac:dyDescent="0.3">
      <c r="A103" s="13">
        <v>21</v>
      </c>
      <c r="B103">
        <v>22</v>
      </c>
    </row>
    <row r="104" spans="1:2" x14ac:dyDescent="0.3">
      <c r="A104" s="13">
        <v>24</v>
      </c>
      <c r="B104">
        <v>8</v>
      </c>
    </row>
    <row r="105" spans="1:2" x14ac:dyDescent="0.3">
      <c r="A105" s="13">
        <v>26</v>
      </c>
      <c r="B105">
        <v>4</v>
      </c>
    </row>
    <row r="106" spans="1:2" x14ac:dyDescent="0.3">
      <c r="A106" s="13">
        <v>28</v>
      </c>
    </row>
    <row r="107" spans="1:2" x14ac:dyDescent="0.3">
      <c r="A107" s="13">
        <v>31</v>
      </c>
    </row>
    <row r="108" spans="1:2" x14ac:dyDescent="0.3">
      <c r="A108" s="13">
        <v>33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226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11</v>
      </c>
    </row>
    <row r="122" spans="1:3" x14ac:dyDescent="0.3">
      <c r="A122" s="13">
        <v>14</v>
      </c>
      <c r="B122">
        <v>12</v>
      </c>
    </row>
    <row r="123" spans="1:3" x14ac:dyDescent="0.3">
      <c r="A123" s="13">
        <v>17</v>
      </c>
      <c r="B123">
        <v>14</v>
      </c>
    </row>
    <row r="124" spans="1:3" x14ac:dyDescent="0.3">
      <c r="A124" s="13">
        <v>19</v>
      </c>
      <c r="B124">
        <v>56</v>
      </c>
    </row>
    <row r="125" spans="1:3" x14ac:dyDescent="0.3">
      <c r="A125" s="13">
        <v>21</v>
      </c>
      <c r="B125">
        <v>19</v>
      </c>
    </row>
    <row r="126" spans="1:3" x14ac:dyDescent="0.3">
      <c r="A126" s="13">
        <v>24</v>
      </c>
      <c r="B126">
        <v>6</v>
      </c>
    </row>
    <row r="127" spans="1:3" x14ac:dyDescent="0.3">
      <c r="A127" s="13">
        <v>26</v>
      </c>
      <c r="B127">
        <v>2</v>
      </c>
    </row>
    <row r="128" spans="1:3" x14ac:dyDescent="0.3">
      <c r="A128" s="13">
        <v>28</v>
      </c>
    </row>
    <row r="129" spans="1:1" x14ac:dyDescent="0.3">
      <c r="A129" s="13">
        <v>31</v>
      </c>
    </row>
    <row r="130" spans="1:1" x14ac:dyDescent="0.3">
      <c r="A130" s="13">
        <v>33</v>
      </c>
    </row>
    <row r="131" spans="1:1" x14ac:dyDescent="0.3">
      <c r="A131" s="13">
        <v>35</v>
      </c>
    </row>
    <row r="132" spans="1:1" x14ac:dyDescent="0.3">
      <c r="A132" s="13">
        <v>38</v>
      </c>
    </row>
    <row r="133" spans="1:1" x14ac:dyDescent="0.3">
      <c r="A133" s="13">
        <v>40</v>
      </c>
    </row>
    <row r="134" spans="1:1" x14ac:dyDescent="0.3">
      <c r="A134" s="13">
        <v>42</v>
      </c>
    </row>
    <row r="135" spans="1:1" x14ac:dyDescent="0.3">
      <c r="A135" s="13">
        <v>45</v>
      </c>
    </row>
    <row r="138" spans="1:1" x14ac:dyDescent="0.3">
      <c r="A138" s="13"/>
    </row>
    <row r="139" spans="1:1" x14ac:dyDescent="0.3">
      <c r="A139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226"/>
  <sheetViews>
    <sheetView topLeftCell="F1" workbookViewId="0">
      <selection activeCell="L8" sqref="L8"/>
    </sheetView>
  </sheetViews>
  <sheetFormatPr defaultRowHeight="14.4" x14ac:dyDescent="0.3"/>
  <cols>
    <col min="7" max="8" width="25.77734375" bestFit="1" customWidth="1"/>
  </cols>
  <sheetData>
    <row r="1" spans="1:11" x14ac:dyDescent="0.3">
      <c r="A1" t="s">
        <v>81</v>
      </c>
      <c r="F1" t="s">
        <v>76</v>
      </c>
      <c r="G1" t="s">
        <v>77</v>
      </c>
      <c r="H1" t="s">
        <v>78</v>
      </c>
      <c r="I1" t="s">
        <v>79</v>
      </c>
    </row>
    <row r="2" spans="1:11" x14ac:dyDescent="0.3">
      <c r="A2" t="s">
        <v>74</v>
      </c>
      <c r="B2" t="s">
        <v>75</v>
      </c>
      <c r="C2" t="s">
        <v>1</v>
      </c>
      <c r="F2" t="s">
        <v>96</v>
      </c>
      <c r="G2">
        <v>23.47</v>
      </c>
      <c r="H2">
        <v>1.3E-6</v>
      </c>
      <c r="I2" s="14">
        <v>6.2999999999999998E-6</v>
      </c>
      <c r="J2" s="14"/>
      <c r="K2" s="14"/>
    </row>
    <row r="3" spans="1:11" x14ac:dyDescent="0.3">
      <c r="A3" s="13">
        <v>0</v>
      </c>
      <c r="F3" t="s">
        <v>97</v>
      </c>
      <c r="G3">
        <v>3.14</v>
      </c>
      <c r="H3">
        <v>7.6499999999999999E-2</v>
      </c>
      <c r="I3">
        <v>0.38240000000000002</v>
      </c>
    </row>
    <row r="4" spans="1:11" x14ac:dyDescent="0.3">
      <c r="A4" s="13">
        <v>5</v>
      </c>
      <c r="F4" t="s">
        <v>227</v>
      </c>
      <c r="G4">
        <v>44.75</v>
      </c>
      <c r="H4">
        <v>0</v>
      </c>
      <c r="I4">
        <v>0</v>
      </c>
    </row>
    <row r="5" spans="1:11" x14ac:dyDescent="0.3">
      <c r="A5" s="13">
        <v>7</v>
      </c>
      <c r="F5" t="s">
        <v>228</v>
      </c>
      <c r="G5">
        <v>58.52</v>
      </c>
      <c r="H5">
        <v>0</v>
      </c>
      <c r="I5">
        <v>0</v>
      </c>
    </row>
    <row r="6" spans="1:11" x14ac:dyDescent="0.3">
      <c r="A6" s="13">
        <v>9</v>
      </c>
      <c r="B6">
        <v>0</v>
      </c>
      <c r="F6" t="s">
        <v>229</v>
      </c>
      <c r="G6">
        <v>74.790000000000006</v>
      </c>
      <c r="H6">
        <v>0</v>
      </c>
      <c r="I6">
        <v>0</v>
      </c>
    </row>
    <row r="7" spans="1:11" x14ac:dyDescent="0.3">
      <c r="A7" s="13">
        <v>13</v>
      </c>
      <c r="B7">
        <v>1</v>
      </c>
      <c r="F7" t="s">
        <v>100</v>
      </c>
      <c r="G7">
        <v>23.47</v>
      </c>
      <c r="H7">
        <v>1.3E-6</v>
      </c>
      <c r="I7">
        <v>6.2999999999999998E-6</v>
      </c>
    </row>
    <row r="8" spans="1:11" x14ac:dyDescent="0.3">
      <c r="A8" s="13">
        <v>15</v>
      </c>
      <c r="B8">
        <v>4</v>
      </c>
      <c r="F8" t="s">
        <v>102</v>
      </c>
      <c r="G8">
        <v>35.65</v>
      </c>
      <c r="H8" s="14">
        <v>2.4E-9</v>
      </c>
      <c r="I8" s="14">
        <v>1.2E-8</v>
      </c>
    </row>
    <row r="9" spans="1:11" x14ac:dyDescent="0.3">
      <c r="A9" s="13">
        <v>17</v>
      </c>
      <c r="B9">
        <v>7</v>
      </c>
      <c r="F9" t="s">
        <v>230</v>
      </c>
      <c r="G9">
        <v>93.18</v>
      </c>
      <c r="H9">
        <v>0</v>
      </c>
      <c r="I9">
        <v>0</v>
      </c>
    </row>
    <row r="10" spans="1:11" x14ac:dyDescent="0.3">
      <c r="A10" s="13">
        <v>20</v>
      </c>
      <c r="B10">
        <v>13</v>
      </c>
      <c r="F10" t="s">
        <v>231</v>
      </c>
      <c r="G10">
        <v>107.43</v>
      </c>
      <c r="H10">
        <v>0</v>
      </c>
      <c r="I10" s="14">
        <v>0</v>
      </c>
      <c r="J10" s="14"/>
      <c r="K10" s="14"/>
    </row>
    <row r="11" spans="1:11" x14ac:dyDescent="0.3">
      <c r="A11" s="13">
        <v>22</v>
      </c>
      <c r="B11">
        <v>12</v>
      </c>
      <c r="F11" t="s">
        <v>232</v>
      </c>
      <c r="G11">
        <v>123.12</v>
      </c>
      <c r="H11">
        <v>0</v>
      </c>
      <c r="I11">
        <v>0</v>
      </c>
      <c r="J11" s="14"/>
      <c r="K11" s="14"/>
    </row>
    <row r="12" spans="1:11" x14ac:dyDescent="0.3">
      <c r="A12" s="13">
        <v>24</v>
      </c>
      <c r="B12">
        <v>31</v>
      </c>
      <c r="F12" t="s">
        <v>103</v>
      </c>
      <c r="G12">
        <v>3.14</v>
      </c>
      <c r="H12">
        <v>7.6499999999999999E-2</v>
      </c>
      <c r="I12">
        <v>0.38240000000000002</v>
      </c>
    </row>
    <row r="13" spans="1:11" x14ac:dyDescent="0.3">
      <c r="A13" s="13">
        <v>27</v>
      </c>
      <c r="B13">
        <v>34</v>
      </c>
      <c r="F13" t="s">
        <v>105</v>
      </c>
      <c r="G13">
        <v>35.65</v>
      </c>
      <c r="H13" s="14">
        <v>2.4E-9</v>
      </c>
      <c r="I13" s="14">
        <v>1.2E-8</v>
      </c>
    </row>
    <row r="14" spans="1:11" x14ac:dyDescent="0.3">
      <c r="A14" s="13">
        <v>29</v>
      </c>
      <c r="B14">
        <v>9</v>
      </c>
      <c r="F14" t="s">
        <v>233</v>
      </c>
      <c r="G14">
        <v>25.15</v>
      </c>
      <c r="H14" s="14">
        <v>5.3000000000000001E-7</v>
      </c>
      <c r="I14">
        <v>2.7E-6</v>
      </c>
    </row>
    <row r="15" spans="1:11" x14ac:dyDescent="0.3">
      <c r="A15" s="13">
        <v>31</v>
      </c>
      <c r="B15">
        <v>8</v>
      </c>
      <c r="F15" t="s">
        <v>234</v>
      </c>
      <c r="G15">
        <v>37.380000000000003</v>
      </c>
      <c r="H15">
        <v>0</v>
      </c>
      <c r="I15">
        <v>0</v>
      </c>
    </row>
    <row r="16" spans="1:11" x14ac:dyDescent="0.3">
      <c r="A16" s="13">
        <v>34</v>
      </c>
      <c r="F16" t="s">
        <v>235</v>
      </c>
      <c r="G16">
        <v>51.88</v>
      </c>
      <c r="H16">
        <v>0</v>
      </c>
      <c r="I16">
        <v>0</v>
      </c>
    </row>
    <row r="17" spans="1:11" x14ac:dyDescent="0.3">
      <c r="A17" s="13">
        <v>36</v>
      </c>
      <c r="F17" t="s">
        <v>236</v>
      </c>
      <c r="G17">
        <v>44.75</v>
      </c>
      <c r="H17">
        <v>0</v>
      </c>
      <c r="I17">
        <v>0</v>
      </c>
    </row>
    <row r="18" spans="1:11" x14ac:dyDescent="0.3">
      <c r="A18" s="13">
        <v>38</v>
      </c>
      <c r="F18" t="s">
        <v>237</v>
      </c>
      <c r="G18">
        <v>93.18</v>
      </c>
      <c r="H18">
        <v>0</v>
      </c>
      <c r="I18">
        <v>0</v>
      </c>
    </row>
    <row r="19" spans="1:11" x14ac:dyDescent="0.3">
      <c r="A19" s="13">
        <v>41</v>
      </c>
      <c r="F19" t="s">
        <v>238</v>
      </c>
      <c r="G19">
        <v>25.15</v>
      </c>
      <c r="H19" s="14">
        <v>5.3000000000000001E-7</v>
      </c>
      <c r="I19">
        <v>2.7E-6</v>
      </c>
      <c r="J19" s="14"/>
      <c r="K19" s="14"/>
    </row>
    <row r="20" spans="1:11" x14ac:dyDescent="0.3">
      <c r="A20" s="13">
        <v>43</v>
      </c>
      <c r="F20" t="s">
        <v>239</v>
      </c>
      <c r="G20">
        <v>2.81</v>
      </c>
      <c r="H20">
        <v>9.3600000000000003E-2</v>
      </c>
      <c r="I20" s="14">
        <v>0.46800000000000003</v>
      </c>
      <c r="J20" s="14"/>
      <c r="K20" s="14"/>
    </row>
    <row r="21" spans="1:11" x14ac:dyDescent="0.3">
      <c r="A21" s="13">
        <v>45</v>
      </c>
      <c r="F21" t="s">
        <v>240</v>
      </c>
      <c r="G21">
        <v>10.66</v>
      </c>
      <c r="H21">
        <v>1.1000000000000001E-3</v>
      </c>
      <c r="I21">
        <v>5.4999999999999997E-3</v>
      </c>
    </row>
    <row r="22" spans="1:11" x14ac:dyDescent="0.3">
      <c r="F22" t="s">
        <v>241</v>
      </c>
      <c r="G22">
        <v>58.52</v>
      </c>
      <c r="H22">
        <v>0</v>
      </c>
      <c r="I22">
        <v>0</v>
      </c>
      <c r="J22" s="14"/>
      <c r="K22" s="14"/>
    </row>
    <row r="23" spans="1:11" x14ac:dyDescent="0.3">
      <c r="A23" t="s">
        <v>92</v>
      </c>
      <c r="F23" t="s">
        <v>242</v>
      </c>
      <c r="G23">
        <v>107.43</v>
      </c>
      <c r="H23">
        <v>0</v>
      </c>
      <c r="I23">
        <v>0</v>
      </c>
    </row>
    <row r="24" spans="1:11" x14ac:dyDescent="0.3">
      <c r="A24" t="s">
        <v>74</v>
      </c>
      <c r="B24" t="s">
        <v>75</v>
      </c>
      <c r="C24" t="s">
        <v>1</v>
      </c>
      <c r="F24" t="s">
        <v>243</v>
      </c>
      <c r="G24">
        <v>37.380000000000003</v>
      </c>
      <c r="H24">
        <v>0</v>
      </c>
      <c r="I24">
        <v>0</v>
      </c>
      <c r="J24" s="14"/>
      <c r="K24" s="14"/>
    </row>
    <row r="25" spans="1:11" x14ac:dyDescent="0.3">
      <c r="A25" s="13">
        <v>0</v>
      </c>
      <c r="F25" t="s">
        <v>244</v>
      </c>
      <c r="G25">
        <v>2.81</v>
      </c>
      <c r="H25">
        <v>9.3600000000000003E-2</v>
      </c>
      <c r="I25">
        <v>0.46800000000000003</v>
      </c>
    </row>
    <row r="26" spans="1:11" x14ac:dyDescent="0.3">
      <c r="A26" s="13">
        <v>5</v>
      </c>
      <c r="F26" t="s">
        <v>245</v>
      </c>
      <c r="G26">
        <v>2.57</v>
      </c>
      <c r="H26">
        <v>0.1087</v>
      </c>
      <c r="I26">
        <v>0.54369999999999996</v>
      </c>
    </row>
    <row r="27" spans="1:11" x14ac:dyDescent="0.3">
      <c r="A27" s="13">
        <v>7</v>
      </c>
      <c r="F27" t="s">
        <v>246</v>
      </c>
      <c r="G27">
        <v>74.790000000000006</v>
      </c>
      <c r="H27">
        <v>0</v>
      </c>
      <c r="I27">
        <v>0</v>
      </c>
    </row>
    <row r="28" spans="1:11" x14ac:dyDescent="0.3">
      <c r="A28" s="13">
        <v>9</v>
      </c>
      <c r="B28">
        <v>0</v>
      </c>
      <c r="F28" t="s">
        <v>247</v>
      </c>
      <c r="G28">
        <v>123.12</v>
      </c>
      <c r="H28">
        <v>0</v>
      </c>
      <c r="I28" s="14">
        <v>0</v>
      </c>
      <c r="J28" s="14"/>
      <c r="K28" s="14"/>
    </row>
    <row r="29" spans="1:11" x14ac:dyDescent="0.3">
      <c r="A29" s="13">
        <v>13</v>
      </c>
      <c r="B29">
        <v>0</v>
      </c>
      <c r="F29" t="s">
        <v>248</v>
      </c>
      <c r="G29">
        <v>51.88</v>
      </c>
      <c r="H29">
        <v>0</v>
      </c>
      <c r="I29">
        <v>0</v>
      </c>
    </row>
    <row r="30" spans="1:11" x14ac:dyDescent="0.3">
      <c r="A30" s="13">
        <v>15</v>
      </c>
      <c r="B30">
        <v>0</v>
      </c>
      <c r="F30" t="s">
        <v>249</v>
      </c>
      <c r="G30">
        <v>10.66</v>
      </c>
      <c r="H30">
        <v>1.1000000000000001E-3</v>
      </c>
      <c r="I30">
        <v>5.4999999999999997E-3</v>
      </c>
    </row>
    <row r="31" spans="1:11" x14ac:dyDescent="0.3">
      <c r="A31" s="13">
        <v>17</v>
      </c>
      <c r="B31">
        <v>3</v>
      </c>
      <c r="F31" t="s">
        <v>250</v>
      </c>
      <c r="G31">
        <v>2.57</v>
      </c>
      <c r="H31">
        <v>0.1087</v>
      </c>
      <c r="I31" s="14">
        <v>0.54369999999999996</v>
      </c>
      <c r="J31" s="14"/>
      <c r="K31" s="14"/>
    </row>
    <row r="32" spans="1:11" x14ac:dyDescent="0.3">
      <c r="A32" s="13">
        <v>20</v>
      </c>
      <c r="B32">
        <v>7</v>
      </c>
      <c r="I32" s="14"/>
      <c r="J32" s="14"/>
      <c r="K32" s="14"/>
    </row>
    <row r="33" spans="1:11" x14ac:dyDescent="0.3">
      <c r="A33" s="13">
        <v>22</v>
      </c>
      <c r="B33">
        <v>8</v>
      </c>
    </row>
    <row r="34" spans="1:11" x14ac:dyDescent="0.3">
      <c r="A34" s="13">
        <v>24</v>
      </c>
      <c r="B34">
        <v>18</v>
      </c>
      <c r="J34" s="14"/>
      <c r="K34" s="14"/>
    </row>
    <row r="35" spans="1:11" x14ac:dyDescent="0.3">
      <c r="A35" s="13">
        <v>27</v>
      </c>
      <c r="B35">
        <v>17</v>
      </c>
      <c r="J35" s="14"/>
      <c r="K35" s="14"/>
    </row>
    <row r="36" spans="1:11" x14ac:dyDescent="0.3">
      <c r="A36" s="13">
        <v>29</v>
      </c>
      <c r="B36">
        <v>21</v>
      </c>
    </row>
    <row r="37" spans="1:11" x14ac:dyDescent="0.3">
      <c r="A37" s="13">
        <v>31</v>
      </c>
      <c r="B37">
        <v>13</v>
      </c>
    </row>
    <row r="38" spans="1:11" x14ac:dyDescent="0.3">
      <c r="A38" s="13">
        <v>34</v>
      </c>
      <c r="B38">
        <v>15</v>
      </c>
    </row>
    <row r="39" spans="1:11" x14ac:dyDescent="0.3">
      <c r="A39" s="13">
        <v>36</v>
      </c>
      <c r="B39">
        <v>2</v>
      </c>
    </row>
    <row r="40" spans="1:11" x14ac:dyDescent="0.3">
      <c r="A40" s="13">
        <v>38</v>
      </c>
      <c r="B40">
        <v>1</v>
      </c>
    </row>
    <row r="41" spans="1:11" x14ac:dyDescent="0.3">
      <c r="A41" s="13">
        <v>41</v>
      </c>
    </row>
    <row r="42" spans="1:11" x14ac:dyDescent="0.3">
      <c r="A42" s="13">
        <v>43</v>
      </c>
    </row>
    <row r="43" spans="1:11" x14ac:dyDescent="0.3">
      <c r="A43" s="13">
        <v>45</v>
      </c>
    </row>
    <row r="44" spans="1:11" x14ac:dyDescent="0.3">
      <c r="J44" s="14"/>
      <c r="K44" s="14"/>
    </row>
    <row r="45" spans="1:11" x14ac:dyDescent="0.3">
      <c r="A45" s="13"/>
    </row>
    <row r="46" spans="1:11" x14ac:dyDescent="0.3">
      <c r="A46" t="s">
        <v>93</v>
      </c>
    </row>
    <row r="47" spans="1:11" x14ac:dyDescent="0.3">
      <c r="A47" t="s">
        <v>74</v>
      </c>
      <c r="B47" t="s">
        <v>75</v>
      </c>
      <c r="C47" t="s">
        <v>1</v>
      </c>
      <c r="J47" s="14"/>
      <c r="K47" s="14"/>
    </row>
    <row r="48" spans="1:11" x14ac:dyDescent="0.3">
      <c r="A48" s="13">
        <v>0</v>
      </c>
    </row>
    <row r="49" spans="1:11" x14ac:dyDescent="0.3">
      <c r="A49" s="13">
        <v>5</v>
      </c>
      <c r="J49" s="14"/>
      <c r="K49" s="14"/>
    </row>
    <row r="50" spans="1:11" x14ac:dyDescent="0.3">
      <c r="A50" s="13">
        <v>7</v>
      </c>
    </row>
    <row r="51" spans="1:11" x14ac:dyDescent="0.3">
      <c r="A51" s="13">
        <v>9</v>
      </c>
      <c r="B51">
        <v>0</v>
      </c>
    </row>
    <row r="52" spans="1:11" x14ac:dyDescent="0.3">
      <c r="A52" s="13">
        <v>13</v>
      </c>
      <c r="B52">
        <v>2</v>
      </c>
      <c r="J52" s="14"/>
      <c r="K52" s="14"/>
    </row>
    <row r="53" spans="1:11" x14ac:dyDescent="0.3">
      <c r="A53" s="13">
        <v>15</v>
      </c>
      <c r="B53">
        <v>1</v>
      </c>
      <c r="I53" s="14"/>
      <c r="J53" s="14"/>
      <c r="K53" s="14"/>
    </row>
    <row r="54" spans="1:11" x14ac:dyDescent="0.3">
      <c r="A54" s="13">
        <v>17</v>
      </c>
      <c r="B54">
        <v>4</v>
      </c>
    </row>
    <row r="55" spans="1:11" x14ac:dyDescent="0.3">
      <c r="A55" s="13">
        <v>20</v>
      </c>
      <c r="B55">
        <v>6</v>
      </c>
      <c r="J55" s="14"/>
      <c r="K55" s="14"/>
    </row>
    <row r="56" spans="1:11" x14ac:dyDescent="0.3">
      <c r="A56" s="13">
        <v>22</v>
      </c>
      <c r="B56">
        <v>7</v>
      </c>
    </row>
    <row r="57" spans="1:11" x14ac:dyDescent="0.3">
      <c r="A57" s="13">
        <v>24</v>
      </c>
      <c r="B57">
        <v>14</v>
      </c>
    </row>
    <row r="58" spans="1:11" x14ac:dyDescent="0.3">
      <c r="A58" s="13">
        <v>27</v>
      </c>
      <c r="B58">
        <v>15</v>
      </c>
    </row>
    <row r="59" spans="1:11" x14ac:dyDescent="0.3">
      <c r="A59" s="13">
        <v>29</v>
      </c>
      <c r="B59">
        <v>27</v>
      </c>
      <c r="J59" s="14"/>
      <c r="K59" s="14"/>
    </row>
    <row r="60" spans="1:11" x14ac:dyDescent="0.3">
      <c r="A60" s="13">
        <v>31</v>
      </c>
      <c r="B60">
        <v>15</v>
      </c>
    </row>
    <row r="61" spans="1:11" x14ac:dyDescent="0.3">
      <c r="A61" s="13">
        <v>34</v>
      </c>
      <c r="B61">
        <v>16</v>
      </c>
      <c r="I61" s="14"/>
      <c r="J61" s="14"/>
      <c r="K61" s="14"/>
    </row>
    <row r="62" spans="1:11" x14ac:dyDescent="0.3">
      <c r="A62" s="13">
        <v>36</v>
      </c>
      <c r="B62">
        <v>2</v>
      </c>
    </row>
    <row r="63" spans="1:11" x14ac:dyDescent="0.3">
      <c r="A63" s="13">
        <v>38</v>
      </c>
      <c r="B63">
        <v>5</v>
      </c>
    </row>
    <row r="64" spans="1:11" x14ac:dyDescent="0.3">
      <c r="A64" s="13">
        <v>41</v>
      </c>
    </row>
    <row r="65" spans="1:11" x14ac:dyDescent="0.3">
      <c r="A65" s="13">
        <v>43</v>
      </c>
    </row>
    <row r="66" spans="1:11" x14ac:dyDescent="0.3">
      <c r="A66" s="13">
        <v>45</v>
      </c>
    </row>
    <row r="68" spans="1:11" x14ac:dyDescent="0.3">
      <c r="A68" s="13"/>
      <c r="J68" s="14"/>
      <c r="K68" s="14"/>
    </row>
    <row r="70" spans="1:11" x14ac:dyDescent="0.3">
      <c r="A70" t="s">
        <v>94</v>
      </c>
    </row>
    <row r="71" spans="1:11" x14ac:dyDescent="0.3">
      <c r="A71" t="s">
        <v>74</v>
      </c>
      <c r="B71" t="s">
        <v>75</v>
      </c>
      <c r="C71" t="s">
        <v>1</v>
      </c>
    </row>
    <row r="72" spans="1:11" x14ac:dyDescent="0.3">
      <c r="A72" s="13">
        <v>0</v>
      </c>
    </row>
    <row r="73" spans="1:11" x14ac:dyDescent="0.3">
      <c r="A73" s="13">
        <v>5</v>
      </c>
    </row>
    <row r="74" spans="1:11" x14ac:dyDescent="0.3">
      <c r="A74" s="13">
        <v>7</v>
      </c>
    </row>
    <row r="75" spans="1:11" x14ac:dyDescent="0.3">
      <c r="A75" s="13">
        <v>9</v>
      </c>
      <c r="B75">
        <v>0</v>
      </c>
    </row>
    <row r="76" spans="1:11" x14ac:dyDescent="0.3">
      <c r="A76" s="13">
        <v>13</v>
      </c>
      <c r="B76">
        <v>3</v>
      </c>
    </row>
    <row r="77" spans="1:11" x14ac:dyDescent="0.3">
      <c r="A77" s="13">
        <v>15</v>
      </c>
      <c r="B77">
        <v>2</v>
      </c>
    </row>
    <row r="78" spans="1:11" x14ac:dyDescent="0.3">
      <c r="A78" s="13">
        <v>17</v>
      </c>
      <c r="B78">
        <v>3</v>
      </c>
    </row>
    <row r="79" spans="1:11" x14ac:dyDescent="0.3">
      <c r="A79" s="13">
        <v>20</v>
      </c>
      <c r="B79">
        <v>5</v>
      </c>
    </row>
    <row r="80" spans="1:11" x14ac:dyDescent="0.3">
      <c r="A80" s="13">
        <v>22</v>
      </c>
      <c r="B80">
        <v>9</v>
      </c>
    </row>
    <row r="81" spans="1:11" x14ac:dyDescent="0.3">
      <c r="A81" s="13">
        <v>24</v>
      </c>
      <c r="B81">
        <v>16</v>
      </c>
    </row>
    <row r="82" spans="1:11" x14ac:dyDescent="0.3">
      <c r="A82" s="13">
        <v>27</v>
      </c>
      <c r="B82">
        <v>15</v>
      </c>
    </row>
    <row r="83" spans="1:11" x14ac:dyDescent="0.3">
      <c r="A83" s="13">
        <v>29</v>
      </c>
      <c r="B83">
        <v>12</v>
      </c>
    </row>
    <row r="84" spans="1:11" x14ac:dyDescent="0.3">
      <c r="A84" s="13">
        <v>31</v>
      </c>
      <c r="B84">
        <v>2</v>
      </c>
      <c r="J84" s="14"/>
      <c r="K84" s="14"/>
    </row>
    <row r="85" spans="1:11" x14ac:dyDescent="0.3">
      <c r="A85" s="13">
        <v>34</v>
      </c>
      <c r="B85">
        <v>1</v>
      </c>
    </row>
    <row r="86" spans="1:11" x14ac:dyDescent="0.3">
      <c r="A86" s="13">
        <v>36</v>
      </c>
    </row>
    <row r="87" spans="1:11" x14ac:dyDescent="0.3">
      <c r="A87" s="13">
        <v>38</v>
      </c>
    </row>
    <row r="88" spans="1:11" x14ac:dyDescent="0.3">
      <c r="A88" s="13">
        <v>41</v>
      </c>
    </row>
    <row r="89" spans="1:11" x14ac:dyDescent="0.3">
      <c r="A89" s="13">
        <v>43</v>
      </c>
    </row>
    <row r="90" spans="1:11" x14ac:dyDescent="0.3">
      <c r="A90" s="13">
        <v>45</v>
      </c>
    </row>
    <row r="93" spans="1:11" x14ac:dyDescent="0.3">
      <c r="A93" t="s">
        <v>95</v>
      </c>
    </row>
    <row r="94" spans="1:11" x14ac:dyDescent="0.3">
      <c r="A94" t="s">
        <v>74</v>
      </c>
      <c r="B94" t="s">
        <v>75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3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6</v>
      </c>
    </row>
    <row r="104" spans="1:2" x14ac:dyDescent="0.3">
      <c r="A104" s="13">
        <v>24</v>
      </c>
      <c r="B104">
        <v>10</v>
      </c>
    </row>
    <row r="105" spans="1:2" x14ac:dyDescent="0.3">
      <c r="A105" s="13">
        <v>27</v>
      </c>
      <c r="B105">
        <v>14</v>
      </c>
    </row>
    <row r="106" spans="1:2" x14ac:dyDescent="0.3">
      <c r="A106" s="13">
        <v>29</v>
      </c>
      <c r="B106">
        <v>9</v>
      </c>
    </row>
    <row r="107" spans="1:2" x14ac:dyDescent="0.3">
      <c r="A107" s="13">
        <v>31</v>
      </c>
      <c r="B107">
        <v>4</v>
      </c>
    </row>
    <row r="108" spans="1:2" x14ac:dyDescent="0.3">
      <c r="A108" s="13">
        <v>34</v>
      </c>
      <c r="B108">
        <v>8</v>
      </c>
    </row>
    <row r="109" spans="1:2" x14ac:dyDescent="0.3">
      <c r="A109" s="13">
        <v>36</v>
      </c>
      <c r="B109">
        <v>0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168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4</v>
      </c>
    </row>
    <row r="125" spans="1:3" x14ac:dyDescent="0.3">
      <c r="A125" s="13">
        <v>22</v>
      </c>
      <c r="B125">
        <v>8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3" x14ac:dyDescent="0.3">
      <c r="A129" s="13">
        <v>31</v>
      </c>
      <c r="B129">
        <v>4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82</v>
      </c>
    </row>
    <row r="138" spans="1:3" x14ac:dyDescent="0.3">
      <c r="A138" t="s">
        <v>74</v>
      </c>
      <c r="B138" t="s">
        <v>75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86</v>
      </c>
    </row>
    <row r="161" spans="1:3" x14ac:dyDescent="0.3">
      <c r="A161" t="s">
        <v>74</v>
      </c>
      <c r="B161" t="s">
        <v>75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85</v>
      </c>
    </row>
    <row r="185" spans="1:3" x14ac:dyDescent="0.3">
      <c r="A185" t="s">
        <v>74</v>
      </c>
      <c r="B185" t="s">
        <v>75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169</v>
      </c>
    </row>
    <row r="207" spans="1:3" x14ac:dyDescent="0.3">
      <c r="A207" t="s">
        <v>74</v>
      </c>
      <c r="B207" t="s">
        <v>75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81</v>
      </c>
      <c r="I1" t="s">
        <v>76</v>
      </c>
      <c r="J1" t="s">
        <v>77</v>
      </c>
      <c r="K1" t="s">
        <v>78</v>
      </c>
      <c r="L1" t="s">
        <v>79</v>
      </c>
    </row>
    <row r="2" spans="1:13" x14ac:dyDescent="0.3">
      <c r="A2" t="s">
        <v>74</v>
      </c>
      <c r="B2" t="s">
        <v>75</v>
      </c>
      <c r="C2" t="s">
        <v>1</v>
      </c>
      <c r="I2" t="s">
        <v>108</v>
      </c>
      <c r="J2">
        <v>12.96</v>
      </c>
      <c r="K2">
        <v>2.9999999999999997E-4</v>
      </c>
      <c r="L2">
        <v>2.8999999999999998E-3</v>
      </c>
      <c r="M2" t="s">
        <v>106</v>
      </c>
    </row>
    <row r="3" spans="1:13" x14ac:dyDescent="0.3">
      <c r="A3" s="13">
        <v>0</v>
      </c>
      <c r="I3" t="s">
        <v>109</v>
      </c>
      <c r="J3">
        <v>42.64</v>
      </c>
      <c r="K3">
        <v>0</v>
      </c>
      <c r="L3">
        <v>0</v>
      </c>
      <c r="M3" t="s">
        <v>106</v>
      </c>
    </row>
    <row r="4" spans="1:13" x14ac:dyDescent="0.3">
      <c r="A4" s="13">
        <v>5</v>
      </c>
      <c r="I4" t="s">
        <v>110</v>
      </c>
      <c r="J4">
        <v>0.68</v>
      </c>
      <c r="K4">
        <v>0.41060000000000002</v>
      </c>
      <c r="L4">
        <v>1</v>
      </c>
      <c r="M4" t="s">
        <v>107</v>
      </c>
    </row>
    <row r="5" spans="1:13" x14ac:dyDescent="0.3">
      <c r="A5" s="13">
        <v>7</v>
      </c>
      <c r="I5" t="s">
        <v>111</v>
      </c>
      <c r="J5">
        <v>39.94</v>
      </c>
      <c r="K5">
        <v>0</v>
      </c>
      <c r="L5">
        <v>0</v>
      </c>
      <c r="M5" t="s">
        <v>106</v>
      </c>
    </row>
    <row r="6" spans="1:13" x14ac:dyDescent="0.3">
      <c r="A6" s="13">
        <v>9</v>
      </c>
      <c r="B6">
        <v>0</v>
      </c>
      <c r="I6" t="s">
        <v>112</v>
      </c>
      <c r="J6">
        <v>0.12</v>
      </c>
      <c r="K6">
        <v>0.72860000000000003</v>
      </c>
      <c r="L6">
        <v>1</v>
      </c>
      <c r="M6" t="s">
        <v>107</v>
      </c>
    </row>
    <row r="7" spans="1:13" x14ac:dyDescent="0.3">
      <c r="A7" s="13">
        <v>13</v>
      </c>
      <c r="B7">
        <v>1</v>
      </c>
      <c r="I7" t="s">
        <v>83</v>
      </c>
      <c r="J7">
        <v>49.67</v>
      </c>
      <c r="K7">
        <v>0</v>
      </c>
      <c r="L7">
        <v>0</v>
      </c>
      <c r="M7" t="s">
        <v>106</v>
      </c>
    </row>
    <row r="8" spans="1:13" x14ac:dyDescent="0.3">
      <c r="A8" s="13">
        <v>15</v>
      </c>
      <c r="B8">
        <v>4</v>
      </c>
      <c r="I8" t="s">
        <v>96</v>
      </c>
      <c r="J8">
        <v>53.7</v>
      </c>
      <c r="K8">
        <v>0</v>
      </c>
      <c r="L8">
        <v>0</v>
      </c>
      <c r="M8" t="s">
        <v>106</v>
      </c>
    </row>
    <row r="9" spans="1:13" x14ac:dyDescent="0.3">
      <c r="A9" s="13">
        <v>17</v>
      </c>
      <c r="B9">
        <v>7</v>
      </c>
      <c r="I9" t="s">
        <v>97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170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113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114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115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116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117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118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119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120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178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121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122</v>
      </c>
      <c r="J21">
        <v>19.14</v>
      </c>
      <c r="K21">
        <v>1.2E-5</v>
      </c>
      <c r="L21">
        <v>1E-4</v>
      </c>
    </row>
    <row r="22" spans="1:12" x14ac:dyDescent="0.3">
      <c r="I22" t="s">
        <v>123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87</v>
      </c>
      <c r="I23" t="s">
        <v>124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74</v>
      </c>
      <c r="B24" t="s">
        <v>75</v>
      </c>
      <c r="C24" t="s">
        <v>1</v>
      </c>
      <c r="I24" t="s">
        <v>125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126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127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128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179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129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130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131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132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133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134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135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136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180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137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138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139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140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141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142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143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144</v>
      </c>
      <c r="J45">
        <v>53.4</v>
      </c>
      <c r="K45">
        <v>0</v>
      </c>
      <c r="L45">
        <v>0</v>
      </c>
    </row>
    <row r="46" spans="1:12" x14ac:dyDescent="0.3">
      <c r="A46" t="s">
        <v>88</v>
      </c>
      <c r="I46" t="s">
        <v>181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74</v>
      </c>
      <c r="B47" t="s">
        <v>75</v>
      </c>
      <c r="C47" t="s">
        <v>1</v>
      </c>
      <c r="I47" t="s">
        <v>145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146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147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148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149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150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151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152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182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84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153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154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155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156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157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98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99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171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100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158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159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160</v>
      </c>
      <c r="J68">
        <v>49.75</v>
      </c>
      <c r="K68">
        <v>0</v>
      </c>
      <c r="L68">
        <v>0</v>
      </c>
    </row>
    <row r="69" spans="1:12" x14ac:dyDescent="0.3">
      <c r="I69" t="s">
        <v>161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89</v>
      </c>
      <c r="I70" t="s">
        <v>162</v>
      </c>
      <c r="J70">
        <v>43.09</v>
      </c>
      <c r="K70">
        <v>0</v>
      </c>
      <c r="L70">
        <v>0</v>
      </c>
    </row>
    <row r="71" spans="1:12" x14ac:dyDescent="0.3">
      <c r="A71" t="s">
        <v>74</v>
      </c>
      <c r="B71" t="s">
        <v>75</v>
      </c>
      <c r="C71" t="s">
        <v>1</v>
      </c>
      <c r="I71" t="s">
        <v>101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102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172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103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163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164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165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166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167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104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105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173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174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183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184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185</v>
      </c>
      <c r="J86">
        <v>0.42</v>
      </c>
      <c r="K86">
        <v>0.51790000000000003</v>
      </c>
      <c r="L86">
        <v>1</v>
      </c>
      <c r="M86" t="s">
        <v>107</v>
      </c>
    </row>
    <row r="87" spans="1:13" x14ac:dyDescent="0.3">
      <c r="A87" s="13">
        <v>38</v>
      </c>
      <c r="I87" t="s">
        <v>186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187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175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176</v>
      </c>
      <c r="J90">
        <v>44.86</v>
      </c>
      <c r="K90">
        <v>0</v>
      </c>
      <c r="L90">
        <v>0</v>
      </c>
    </row>
    <row r="91" spans="1:13" x14ac:dyDescent="0.3">
      <c r="I91" t="s">
        <v>177</v>
      </c>
      <c r="J91">
        <v>1.89</v>
      </c>
      <c r="K91">
        <v>0.1691</v>
      </c>
      <c r="L91">
        <v>1</v>
      </c>
    </row>
    <row r="93" spans="1:13" x14ac:dyDescent="0.3">
      <c r="A93" t="s">
        <v>90</v>
      </c>
    </row>
    <row r="94" spans="1:13" x14ac:dyDescent="0.3">
      <c r="A94" t="s">
        <v>74</v>
      </c>
      <c r="B94" t="s">
        <v>75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91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82</v>
      </c>
    </row>
    <row r="138" spans="1:3" x14ac:dyDescent="0.3">
      <c r="A138" t="s">
        <v>74</v>
      </c>
      <c r="B138" t="s">
        <v>75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86</v>
      </c>
    </row>
    <row r="161" spans="1:3" x14ac:dyDescent="0.3">
      <c r="A161" t="s">
        <v>74</v>
      </c>
      <c r="B161" t="s">
        <v>75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85</v>
      </c>
    </row>
    <row r="185" spans="1:3" x14ac:dyDescent="0.3">
      <c r="A185" t="s">
        <v>74</v>
      </c>
      <c r="B185" t="s">
        <v>75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169</v>
      </c>
    </row>
    <row r="207" spans="1:3" x14ac:dyDescent="0.3">
      <c r="A207" t="s">
        <v>74</v>
      </c>
      <c r="B207" t="s">
        <v>75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 itr1</vt:lpstr>
      <vt:lpstr>analysis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2024-03-14T16:08:22Z</dcterms:modified>
</cp:coreProperties>
</file>